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ED0C074-7886-EA4A-8C1B-1532E9862BF5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0" i="1" l="1"/>
  <c r="O229" i="1"/>
  <c r="O228" i="1"/>
  <c r="O227" i="1"/>
  <c r="O226" i="1"/>
  <c r="O225" i="1"/>
  <c r="O224" i="1"/>
  <c r="O223" i="1"/>
  <c r="O222" i="1"/>
  <c r="O221" i="1"/>
  <c r="F6" i="1"/>
  <c r="O219" i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<sst xmlns="http://schemas.openxmlformats.org/spreadsheetml/2006/main" count="536" uniqueCount="217">
  <si>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</si>
  <si>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</si>
  <si>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</si>
  <si>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</si>
  <si>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</si>
  <si>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</si>
  <si>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</si>
  <si>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</si>
  <si>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</si>
  <si>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</si>
  <si>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</si>
  <si>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</si>
  <si>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</si>
  <si>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</si>
  <si>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</si>
  <si>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</si>
  <si>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</si>
  <si>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</si>
  <si>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</si>
  <si>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</si>
  <si>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</si>
  <si>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</si>
  <si>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</si>
  <si>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</si>
  <si>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</si>
  <si>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</si>
  <si>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</si>
  <si>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</si>
  <si>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</si>
  <si>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</si>
  <si>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</si>
  <si>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</si>
  <si>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</si>
  <si>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</si>
  <si>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</si>
  <si>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</si>
  <si>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</si>
  <si>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</si>
  <si>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</si>
  <si>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</si>
  <si>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</si>
  <si>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</si>
  <si>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</si>
  <si>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</si>
  <si>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</si>
  <si>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</si>
  <si>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</si>
  <si>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</si>
  <si>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</si>
  <si>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</si>
  <si>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</si>
  <si>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</si>
  <si>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</si>
  <si>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</si>
  <si>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</si>
  <si>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</si>
  <si>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</si>
  <si>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</si>
  <si>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</si>
  <si>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</si>
  <si>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</si>
  <si>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</si>
  <si>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</si>
  <si>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</si>
  <si>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</si>
  <si>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</si>
  <si>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</si>
  <si>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</si>
  <si>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</si>
  <si>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</si>
  <si>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</si>
  <si>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</si>
  <si>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</si>
  <si>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</si>
  <si>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</si>
  <si>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</si>
  <si>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</si>
  <si>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</si>
  <si>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</si>
  <si>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</si>
  <si>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</si>
  <si>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</si>
  <si>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</si>
  <si>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</si>
  <si>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</si>
  <si>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</si>
  <si>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</si>
  <si>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</si>
  <si>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</si>
  <si>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</si>
  <si>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</si>
  <si>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</si>
  <si>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</si>
  <si>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</si>
  <si>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</si>
  <si>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</si>
  <si>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</si>
  <si>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</si>
  <si>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</si>
  <si>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</si>
  <si>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</si>
  <si>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</si>
  <si>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</si>
  <si>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</si>
  <si>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</si>
  <si>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</si>
  <si>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</si>
  <si>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</si>
  <si>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</si>
  <si>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</si>
  <si>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</si>
  <si>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</si>
  <si>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</si>
  <si>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</si>
  <si>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</si>
  <si>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</si>
  <si>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</si>
  <si>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</si>
  <si>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</si>
  <si>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</si>
  <si>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</si>
  <si>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</si>
  <si>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</si>
  <si>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</si>
  <si>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</si>
  <si>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</si>
  <si>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</si>
  <si>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</si>
  <si>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</si>
  <si>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</si>
  <si>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</si>
  <si>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</si>
  <si>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</si>
  <si>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</si>
  <si>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</si>
  <si>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</si>
  <si>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</si>
  <si>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</si>
  <si>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</si>
  <si>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</si>
  <si>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</si>
  <si>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</si>
  <si>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</si>
  <si>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</si>
  <si>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</si>
  <si>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</si>
  <si>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</si>
  <si>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</si>
  <si>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</si>
  <si>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</si>
  <si>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</si>
  <si>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</si>
  <si>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</si>
  <si>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</si>
  <si>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</si>
  <si>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</si>
  <si>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</si>
  <si>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</si>
  <si>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</si>
  <si>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</si>
  <si>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</si>
  <si>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</si>
  <si>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</si>
  <si>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</si>
  <si>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</si>
  <si>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</si>
  <si>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</si>
  <si>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</si>
  <si>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</si>
  <si>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</si>
  <si>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</si>
  <si>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</si>
  <si>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</si>
  <si>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</si>
  <si>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</si>
  <si>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</si>
  <si>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</si>
  <si>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</si>
  <si>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</si>
  <si>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</si>
  <si>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</si>
  <si>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</si>
  <si>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</si>
  <si>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</si>
  <si>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</si>
  <si>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</si>
  <si>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</si>
  <si>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</si>
  <si>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</si>
  <si>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</si>
  <si>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</si>
  <si>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</si>
  <si>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</si>
  <si>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</si>
  <si>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</si>
  <si>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</si>
  <si>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</si>
  <si>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</si>
  <si>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</si>
  <si>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</si>
  <si>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</si>
  <si>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</si>
  <si>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</si>
  <si>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</si>
  <si>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</si>
  <si>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</si>
  <si>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</si>
  <si>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</si>
  <si>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</si>
  <si>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</si>
  <si>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</si>
  <si>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</si>
  <si>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</si>
  <si>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</si>
  <si>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MARCH Month to Date</t>
  </si>
  <si>
    <t>TDOC 3/ $79-86 put spread</t>
  </si>
  <si>
    <t>QQQ 3/ $365-375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</si>
</sst>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0"/>
  <sheetViews>
    <sheetView tabSelected="1" zoomScale="44" zoomScaleNormal="50" zoomScalePageLayoutView="64" workbookViewId="0">
      <selection activeCell="C54" sqref="C5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44628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0.14234999999999998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SUM(F6+F7)-(10.22%)</f>
        <v>4.0149999999999963E-2</v>
      </c>
      <c r="G10" s="61" t="s">
        <v>214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0.14234999999999998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0.94314999999999993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5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5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5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5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5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5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5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5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5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5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5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5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5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34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2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2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211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  <row r="227" spans="1:16" x14ac:dyDescent="0.35">
      <c r="A227" s="32">
        <v>44609</v>
      </c>
      <c r="B227" s="41">
        <v>44610</v>
      </c>
      <c r="C227" s="44" t="s">
        <v>212</v>
      </c>
      <c r="D227" s="44" t="s">
        <v>44</v>
      </c>
      <c r="E227" s="44" t="s">
        <v>65</v>
      </c>
      <c r="F227" s="64">
        <v>130</v>
      </c>
      <c r="G227" s="65">
        <v>7.85</v>
      </c>
      <c r="H227" s="70">
        <v>9.8000000000000007</v>
      </c>
      <c r="I227" s="51"/>
      <c r="J227" s="51"/>
      <c r="K227" s="66">
        <v>0.1</v>
      </c>
      <c r="L227" s="67">
        <v>1</v>
      </c>
      <c r="M227" s="66">
        <v>0.1</v>
      </c>
      <c r="N227" s="51">
        <v>2.4840000000000001E-2</v>
      </c>
      <c r="O227" s="71">
        <f t="shared" ref="O227:O228" si="96">N227*10</f>
        <v>0.24840000000000001</v>
      </c>
      <c r="P227" s="44">
        <v>12</v>
      </c>
    </row>
    <row r="228" spans="1:16" x14ac:dyDescent="0.35">
      <c r="A228" s="32">
        <v>44602</v>
      </c>
      <c r="B228" s="41">
        <v>44614</v>
      </c>
      <c r="C228" s="44" t="s">
        <v>213</v>
      </c>
      <c r="D228" s="44" t="s">
        <v>44</v>
      </c>
      <c r="E228" s="44" t="s">
        <v>45</v>
      </c>
      <c r="F228" s="64">
        <v>2590</v>
      </c>
      <c r="G228" s="65">
        <v>80</v>
      </c>
      <c r="H228" s="70">
        <v>72.5</v>
      </c>
      <c r="I228" s="51"/>
      <c r="J228" s="51"/>
      <c r="K228" s="66">
        <v>0.1</v>
      </c>
      <c r="L228" s="67">
        <v>1</v>
      </c>
      <c r="M228" s="66">
        <v>0.1</v>
      </c>
      <c r="N228" s="51">
        <v>-9.4000000000000004E-3</v>
      </c>
      <c r="O228" s="71">
        <f t="shared" si="96"/>
        <v>-9.4E-2</v>
      </c>
      <c r="P228" s="44">
        <v>1</v>
      </c>
    </row>
    <row r="229" spans="1:16" x14ac:dyDescent="0.35">
      <c r="A229" s="32">
        <v>44622</v>
      </c>
      <c r="B229" s="41">
        <v>44628</v>
      </c>
      <c r="C229" s="44" t="s">
        <v>215</v>
      </c>
      <c r="D229" s="44" t="s">
        <v>44</v>
      </c>
      <c r="E229" s="44" t="s">
        <v>65</v>
      </c>
      <c r="F229" s="64">
        <v>79</v>
      </c>
      <c r="G229" s="65">
        <v>5.63</v>
      </c>
      <c r="H229" s="70">
        <v>6.95</v>
      </c>
      <c r="I229" s="51"/>
      <c r="J229" s="51"/>
      <c r="K229" s="66">
        <v>0.1</v>
      </c>
      <c r="L229" s="67">
        <v>1</v>
      </c>
      <c r="M229" s="66">
        <v>0.1</v>
      </c>
      <c r="N229" s="51">
        <v>2.3439999999999999E-2</v>
      </c>
      <c r="O229" s="71">
        <f t="shared" ref="O229" si="97">N229*10</f>
        <v>0.2344</v>
      </c>
      <c r="P229" s="44">
        <v>16</v>
      </c>
    </row>
    <row r="230" spans="1:16" x14ac:dyDescent="0.35">
      <c r="A230" s="32">
        <v>44610</v>
      </c>
      <c r="B230" s="41">
        <v>44628</v>
      </c>
      <c r="C230" s="44" t="s">
        <v>216</v>
      </c>
      <c r="D230" s="44" t="s">
        <v>44</v>
      </c>
      <c r="E230" s="44" t="s">
        <v>65</v>
      </c>
      <c r="F230" s="64">
        <v>365</v>
      </c>
      <c r="G230" s="65">
        <v>8.4</v>
      </c>
      <c r="H230" s="70">
        <v>9.9</v>
      </c>
      <c r="I230" s="51"/>
      <c r="J230" s="51"/>
      <c r="K230" s="66">
        <v>0.1</v>
      </c>
      <c r="L230" s="67">
        <v>1</v>
      </c>
      <c r="M230" s="66">
        <v>0.1</v>
      </c>
      <c r="N230" s="51">
        <v>1.67E-2</v>
      </c>
      <c r="O230" s="71">
        <f t="shared" ref="O230" si="98">N230*10</f>
        <v>0.16699999999999998</v>
      </c>
      <c r="P230" s="44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2022-03-08T22:07:44Z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