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F8B84BE7-DED7-EB45-9CED-4574C8050A02}" xr6:coauthVersionLast="45" xr6:coauthVersionMax="45" xr10:uidLastSave="{00000000-0000-0000-0000-000000000000}"/>
  <bookViews>
    <workbookView xWindow="-4920" yWindow="500" windowWidth="28800" windowHeight="1608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0" i="1" l="1"/>
  <c r="I59" i="1"/>
  <c r="I57" i="1"/>
  <c r="I56" i="1"/>
  <c r="I54" i="1"/>
  <c r="I53" i="1"/>
  <c r="O419" i="1"/>
  <c r="O416" i="1"/>
  <c r="O417" i="1"/>
  <c r="O418" i="1"/>
  <c r="I51" i="1"/>
  <c r="I50" i="1"/>
  <c r="B27" i="1"/>
  <c r="O415" i="1"/>
  <c r="I48" i="1"/>
  <c r="I47" i="1"/>
  <c r="I45" i="1"/>
  <c r="I44" i="1"/>
  <c r="I42" i="1"/>
  <c r="I41" i="1"/>
  <c r="J59" i="1" l="1"/>
  <c r="J56" i="1"/>
  <c r="J53" i="1"/>
  <c r="J50" i="1"/>
  <c r="J47" i="1"/>
  <c r="J44" i="1"/>
  <c r="J41" i="1"/>
  <c r="O414" i="1" l="1"/>
  <c r="O413" i="1"/>
  <c r="O410" i="1"/>
  <c r="O411" i="1"/>
  <c r="O412" i="1"/>
  <c r="O409" i="1"/>
  <c r="O408" i="1"/>
  <c r="O406" i="1" l="1"/>
  <c r="O407" i="1"/>
  <c r="O405" i="1"/>
  <c r="O404" i="1"/>
  <c r="O400" i="1"/>
  <c r="O401" i="1"/>
  <c r="O402" i="1"/>
  <c r="O403" i="1"/>
  <c r="O398" i="1" l="1"/>
  <c r="O399" i="1"/>
  <c r="O397" i="1"/>
  <c r="O396" i="1"/>
  <c r="O394" i="1" l="1"/>
  <c r="O395" i="1"/>
  <c r="O393" i="1"/>
  <c r="O392" i="1"/>
  <c r="O391" i="1"/>
  <c r="O390" i="1"/>
  <c r="F6" i="1" l="1"/>
  <c r="O382" i="1"/>
  <c r="O383" i="1"/>
  <c r="O384" i="1"/>
  <c r="O385" i="1"/>
  <c r="O381" i="1"/>
  <c r="O373" i="1"/>
  <c r="O374" i="1"/>
  <c r="O375" i="1"/>
  <c r="O376" i="1"/>
  <c r="O377" i="1"/>
  <c r="O378" i="1"/>
  <c r="O379" i="1"/>
  <c r="O380" i="1"/>
  <c r="F7" i="1" l="1"/>
  <c r="O370" i="1"/>
  <c r="O371" i="1"/>
  <c r="O372" i="1"/>
  <c r="O369" i="1"/>
  <c r="O361" i="1"/>
  <c r="O362" i="1"/>
  <c r="O363" i="1"/>
  <c r="O364" i="1"/>
  <c r="O365" i="1"/>
  <c r="O366" i="1"/>
  <c r="O367" i="1"/>
  <c r="O368" i="1"/>
  <c r="O357" i="1"/>
  <c r="O358" i="1"/>
  <c r="O359" i="1"/>
  <c r="O360" i="1"/>
  <c r="O352" i="1" l="1"/>
  <c r="O353" i="1"/>
  <c r="O354" i="1"/>
  <c r="O355" i="1"/>
  <c r="O356" i="1"/>
  <c r="O350" i="1"/>
  <c r="O351" i="1"/>
  <c r="O349" i="1"/>
  <c r="O348" i="1"/>
  <c r="O347" i="1"/>
  <c r="O343" i="1"/>
  <c r="O344" i="1"/>
  <c r="O345" i="1"/>
  <c r="O346" i="1"/>
  <c r="O342" i="1"/>
  <c r="O339" i="1"/>
  <c r="O340" i="1"/>
  <c r="O341" i="1"/>
  <c r="O338" i="1"/>
  <c r="O337" i="1"/>
  <c r="O336" i="1"/>
  <c r="O335" i="1"/>
  <c r="O332" i="1"/>
  <c r="O333" i="1"/>
  <c r="O334" i="1"/>
  <c r="O328" i="1"/>
  <c r="O329" i="1"/>
  <c r="O330" i="1"/>
  <c r="O331" i="1"/>
  <c r="O327" i="1"/>
  <c r="O326" i="1"/>
  <c r="O325" i="1"/>
  <c r="O324" i="1"/>
  <c r="O323" i="1"/>
  <c r="O320" i="1"/>
  <c r="O321" i="1"/>
  <c r="O322" i="1"/>
  <c r="O319" i="1"/>
  <c r="O318" i="1"/>
  <c r="O317" i="1"/>
  <c r="O316" i="1"/>
  <c r="O315" i="1"/>
  <c r="O314" i="1"/>
  <c r="O313" i="1"/>
  <c r="O310" i="1"/>
  <c r="O311" i="1"/>
  <c r="O312" i="1"/>
  <c r="O309" i="1"/>
  <c r="O307" i="1"/>
  <c r="O308" i="1"/>
  <c r="O306" i="1"/>
  <c r="O305" i="1"/>
  <c r="O304" i="1"/>
  <c r="O303" i="1"/>
  <c r="O302" i="1"/>
  <c r="O301" i="1"/>
  <c r="O300" i="1"/>
  <c r="O295" i="1"/>
  <c r="O296" i="1"/>
  <c r="O297" i="1"/>
  <c r="O298" i="1"/>
  <c r="O299" i="1"/>
  <c r="O294" i="1"/>
  <c r="O287" i="1"/>
  <c r="O288" i="1"/>
  <c r="O289" i="1"/>
  <c r="O290" i="1"/>
  <c r="O291" i="1"/>
  <c r="O292" i="1"/>
  <c r="O293" i="1"/>
  <c r="O286" i="1"/>
  <c r="O285" i="1"/>
  <c r="O284" i="1"/>
  <c r="O280" i="1"/>
  <c r="O279" i="1"/>
  <c r="O278" i="1"/>
  <c r="O277" i="1"/>
  <c r="O276" i="1"/>
  <c r="O273" i="1"/>
  <c r="O274" i="1"/>
  <c r="O275" i="1"/>
  <c r="O272" i="1"/>
  <c r="O271" i="1"/>
  <c r="O270" i="1"/>
  <c r="O269" i="1"/>
  <c r="O267" i="1"/>
  <c r="O268" i="1"/>
  <c r="O266" i="1"/>
  <c r="O265" i="1"/>
  <c r="O263" i="1"/>
  <c r="O264" i="1"/>
  <c r="O260" i="1"/>
  <c r="O261" i="1"/>
  <c r="O262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0" i="1"/>
  <c r="O241" i="1"/>
  <c r="O239" i="1"/>
  <c r="O238" i="1"/>
  <c r="O237" i="1"/>
  <c r="O236" i="1"/>
  <c r="O235" i="1"/>
  <c r="O232" i="1"/>
  <c r="O234" i="1"/>
  <c r="O233" i="1"/>
  <c r="O231" i="1"/>
  <c r="O229" i="1"/>
  <c r="O230" i="1"/>
  <c r="O228" i="1"/>
  <c r="O227" i="1"/>
  <c r="O226" i="1"/>
  <c r="O225" i="1"/>
  <c r="O223" i="1"/>
  <c r="O224" i="1"/>
  <c r="B8" i="3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N205" i="1"/>
  <c r="O205" i="1" s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N156" i="1"/>
  <c r="O156" i="1" s="1"/>
  <c r="O155" i="1"/>
  <c r="O154" i="1"/>
  <c r="O153" i="1"/>
  <c r="O152" i="1"/>
  <c r="O151" i="1"/>
  <c r="N150" i="1"/>
  <c r="O150" i="1" s="1"/>
  <c r="O149" i="1"/>
  <c r="O148" i="1"/>
  <c r="O147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N99" i="1"/>
  <c r="O98" i="1"/>
  <c r="O97" i="1"/>
  <c r="O96" i="1"/>
  <c r="N95" i="1"/>
  <c r="O95" i="1" s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F13" i="1" l="1"/>
  <c r="F9" i="1"/>
  <c r="F11" i="1" s="1"/>
</calcChain>
</file>

<file path=xl/sharedStrings.xml><?xml version="1.0" encoding="utf-8"?>
<sst xmlns="http://schemas.openxmlformats.org/spreadsheetml/2006/main" count="1144" uniqueCount="421">
  <si>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</si>
  <si>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</si>
  <si>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</si>
  <si>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</si>
  <si>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</si>
  <si>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</si>
  <si>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</si>
  <si>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</si>
  <si>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</si>
  <si>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</si>
  <si>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</si>
  <si>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</si>
  <si>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</si>
  <si>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World is Getting Better</t>
  </si>
  <si>
    <t>(AAPL) 7/$320-$330 call spread</t>
  </si>
  <si>
    <t>(ILMN) 7/$320-$330 call spread</t>
  </si>
  <si>
    <t>(REGN) 7/$570-$580 call spread</t>
  </si>
  <si>
    <t>Risk Off</t>
  </si>
  <si>
    <t>World is Getting Worse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</si>
  <si>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</si>
  <si>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</si>
  <si>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</si>
  <si>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</si>
  <si>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</si>
  <si>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</si>
  <si>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</si>
  <si>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</si>
  <si>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</si>
  <si>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</si>
  <si>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</si>
  <si>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</si>
  <si>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</si>
  <si>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</si>
  <si>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</si>
  <si>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</si>
  <si>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</si>
  <si>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</si>
  <si>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</si>
  <si>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</si>
  <si>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</si>
  <si>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</si>
  <si>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</si>
  <si>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</si>
  <si>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</si>
  <si>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</si>
  <si>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</si>
  <si>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</si>
  <si>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</si>
  <si>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</si>
  <si>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</si>
  <si>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</si>
  <si>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</si>
  <si>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</si>
  <si>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</si>
  <si>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</si>
  <si>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</si>
  <si>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</si>
  <si>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</si>
  <si>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</si>
  <si>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</si>
  <si>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</si>
  <si>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</si>
  <si>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</si>
  <si>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</si>
  <si>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</si>
  <si>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</si>
  <si>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</si>
  <si>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</si>
  <si>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</si>
  <si>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</si>
  <si>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</si>
  <si>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</si>
  <si>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</si>
  <si>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</si>
  <si>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</si>
  <si>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</si>
  <si>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</si>
  <si>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</si>
  <si>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</si>
  <si>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</si>
  <si>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</si>
  <si>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</si>
  <si>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</si>
  <si>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</si>
  <si>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</si>
  <si>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</si>
  <si>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</si>
  <si>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</si>
  <si>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</si>
  <si>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</si>
  <si>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</si>
  <si>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</si>
  <si>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</si>
  <si>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</si>
  <si>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</si>
  <si>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</si>
  <si>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</si>
  <si>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</si>
  <si>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</si>
  <si>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</si>
  <si>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</si>
  <si>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</si>
  <si>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</si>
  <si>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</si>
  <si>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</si>
  <si>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</si>
  <si>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</si>
  <si>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</si>
  <si>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</si>
  <si>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</si>
  <si>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</si>
  <si>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</si>
  <si>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</si>
  <si>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</si>
  <si>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</si>
  <si>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</si>
  <si>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</si>
  <si>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</si>
  <si>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</si>
  <si>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</si>
  <si>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</si>
  <si>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</si>
  <si>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</si>
  <si>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</si>
  <si>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</si>
  <si>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</si>
  <si>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</si>
  <si>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</si>
  <si>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</si>
  <si>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</si>
  <si>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</si>
  <si>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</si>
  <si>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</si>
  <si>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</si>
  <si>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</si>
  <si>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</si>
  <si>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</si>
  <si>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</si>
  <si>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</si>
  <si>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</si>
  <si>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</si>
  <si>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</si>
  <si>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</si>
  <si>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</si>
  <si>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</si>
  <si>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</si>
  <si>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</si>
  <si>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</si>
  <si>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</si>
  <si>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</si>
  <si>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</si>
  <si>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</si>
  <si>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</si>
  <si>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</si>
  <si>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</si>
  <si>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</si>
  <si>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</si>
  <si>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</si>
  <si>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</si>
  <si>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</si>
  <si>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</si>
  <si>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</si>
  <si>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</si>
  <si>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</si>
  <si>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</si>
  <si>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</si>
  <si>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</si>
  <si>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</si>
  <si>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</si>
  <si>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</si>
  <si>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</si>
  <si>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</si>
  <si>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</si>
  <si>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</si>
  <si>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</si>
  <si>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</si>
  <si>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</si>
  <si>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</si>
  <si>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</si>
  <si>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</si>
  <si>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</si>
  <si>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</si>
  <si>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</si>
  <si>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</si>
  <si>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</si>
  <si>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</si>
  <si>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</si>
  <si>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</si>
  <si>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</si>
  <si>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</si>
  <si>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</si>
  <si>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</si>
  <si>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</si>
  <si>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</si>
  <si>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</si>
  <si>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</si>
  <si>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</si>
  <si>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</si>
  <si>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</si>
  <si>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</si>
  <si>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</si>
  <si>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</si>
  <si>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</si>
  <si>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</si>
  <si>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</si>
  <si>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</si>
  <si>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</si>
  <si>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</si>
  <si>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</si>
  <si>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</si>
  <si>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</si>
  <si>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</si>
  <si>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</si>
  <si>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</si>
  <si>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</si>
  <si>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</si>
  <si>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</si>
  <si>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</si>
  <si>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</si>
  <si>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</si>
  <si>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</si>
  <si>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</si>
  <si>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</si>
  <si>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</si>
  <si>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</si>
  <si>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</si>
  <si>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</si>
  <si>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</si>
  <si>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</si>
  <si>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</si>
  <si>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</si>
  <si>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</si>
  <si>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</si>
  <si>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</si>
  <si>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</si>
  <si>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</si>
  <si>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</si>
  <si>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</si>
  <si>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</si>
  <si>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</si>
  <si>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</si>
  <si>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</si>
  <si>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</si>
  <si>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</si>
  <si>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</si>
  <si>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</si>
  <si>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</si>
  <si>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</si>
  <si>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</si>
  <si>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</si>
  <si>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</si>
  <si>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</si>
  <si>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</si>
  <si>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</si>
  <si>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</si>
  <si>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</si>
  <si>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</si>
  <si>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</si>
  <si>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</si>
  <si>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</si>
  <si>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</si>
  <si>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</si>
  <si>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</si>
  <si>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</si>
  <si>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</si>
  <si>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</si>
  <si>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</si>
  <si>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</si>
  <si>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</si>
  <si>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</si>
  <si>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</si>
  <si>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</si>
  <si>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</si>
  <si>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</si>
  <si>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</si>
  <si>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</si>
  <si>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</si>
  <si>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</si>
  <si>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</si>
  <si>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</si>
  <si>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</si>
  <si>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</si>
  <si>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</si>
  <si>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</si>
  <si>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</si>
  <si>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</si>
  <si>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</si>
  <si>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</si>
  <si>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</si>
  <si>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</si>
  <si>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</si>
  <si>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</si>
  <si>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</si>
  <si>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</si>
  <si>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</si>
  <si>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</si>
  <si>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</si>
  <si>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</si>
  <si>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</si>
  <si>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</si>
  <si>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</si>
  <si>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</si>
  <si>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</si>
  <si>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</si>
  <si>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</si>
  <si>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</si>
  <si>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</si>
  <si>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</si>
  <si>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</si>
  <si>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</si>
  <si>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</si>
  <si>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</si>
  <si>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</si>
  <si>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</si>
  <si>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</si>
  <si>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</si>
  <si>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</si>
  <si>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</si>
  <si>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</si>
  <si>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</si>
  <si>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</si>
  <si>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</si>
  <si>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</si>
  <si>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</si>
  <si>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</si>
  <si>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</si>
  <si>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</si>
  <si>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</si>
  <si>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</si>
  <si>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</si>
  <si>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</si>
  <si>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</si>
  <si>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</si>
  <si>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</si>
  <si>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</si>
  <si>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</si>
  <si>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</si>
  <si>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</si>
  <si>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</si>
  <si>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</si>
  <si>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</si>
  <si>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</si>
  <si>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</si>
  <si>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</si>
  <si>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</si>
  <si>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</si>
  <si>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</si>
  <si>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</si>
  <si>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</si>
  <si>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</si>
  <si>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</si>
  <si>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</si>
  <si>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</si>
  <si>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</si>
  <si>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</si>
  <si>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</si>
  <si>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</si>
  <si>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</si>
  <si>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</si>
  <si>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</si>
  <si>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</si>
  <si>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</si>
  <si>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</si>
  <si>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</si>
  <si>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</si>
  <si>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</si>
  <si>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</si>
  <si>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</si>
  <si>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</si>
  <si>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</si>
  <si>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</si>
  <si>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</si>
  <si>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</si>
  <si>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</si>
  <si>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</si>
  <si>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</si>
  <si>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</si>
  <si>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</si>
  <si>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</si>
  <si>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</si>
  <si>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</si>
  <si>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</si>
  <si>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</si>
  <si>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</si>
  <si>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</si>
  <si>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</si>
  <si>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</si>
  <si>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</si>
  <si>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</si>
  <si>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</si>
  <si>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</si>
  <si>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</si>
  <si>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</si>
  <si>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</si>
  <si>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</si>
  <si>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</si>
  <si>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</si>
  <si>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</si>
  <si>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</si>
  <si>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(TLT) 5/$130 puts</t>
  </si>
  <si>
    <t>(TLT) 5/$127 puts</t>
  </si>
  <si>
    <t>(BRKB) 5/$300 calls</t>
  </si>
  <si>
    <t>(BRKB) 5/$310 calls</t>
  </si>
  <si>
    <t>(FCX) 5/$37-$40 Call spread</t>
  </si>
  <si>
    <t>(BRKB) 5/$300-$310 call spread</t>
  </si>
  <si>
    <t>(SPY) 5/$370 calls</t>
  </si>
  <si>
    <t>(SPY) 5/$380 calls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</si>
  <si>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</si>
  <si>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</si>
  <si>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</si>
  <si>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</si>
  <si>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</si>
  <si>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(SPY) 5/$365 calls</t>
  </si>
  <si>
    <t>(SPY) 5/$375 calls</t>
  </si>
  <si>
    <t>(NVDA) 6/$120 calls</t>
  </si>
  <si>
    <t>(NVDA) 6/$130 calls</t>
  </si>
  <si>
    <t>(NVDA) 6/$120-$130 call spread</t>
  </si>
  <si>
    <t>(AAPL) 6/$135-$135 call soread</t>
  </si>
  <si>
    <t>(AAPL) 6/$125 calls</t>
  </si>
  <si>
    <t>(AAPL) 6/$135 calls</t>
  </si>
  <si>
    <t>May Month to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</si>
</sst>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27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41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1" fillId="0" borderId="1" xfId="0" applyFont="1" applyBorder="1" applyAlignment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/>
    <xf numFmtId="0" fontId="2" fillId="0" borderId="1" xfId="0" applyFont="1" applyBorder="1" applyAlignment="1"/>
    <xf numFmtId="10" fontId="2" fillId="0" borderId="1" xfId="0" applyNumberFormat="1" applyFont="1" applyBorder="1" applyAlignment="1"/>
    <xf numFmtId="166" fontId="2" fillId="0" borderId="1" xfId="0" applyNumberFormat="1" applyFont="1" applyBorder="1" applyAlignment="1"/>
    <xf numFmtId="9" fontId="2" fillId="0" borderId="1" xfId="0" applyNumberFormat="1" applyFont="1" applyBorder="1" applyAlignment="1"/>
    <xf numFmtId="167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 applyAlignment="1"/>
    <xf numFmtId="49" fontId="2" fillId="0" borderId="1" xfId="0" applyNumberFormat="1" applyFont="1" applyBorder="1" applyAlignment="1"/>
    <xf numFmtId="14" fontId="1" fillId="0" borderId="1" xfId="0" applyNumberFormat="1" applyFont="1" applyBorder="1" applyAlignment="1"/>
    <xf numFmtId="168" fontId="1" fillId="0" borderId="1" xfId="0" applyNumberFormat="1" applyFont="1" applyBorder="1" applyAlignment="1"/>
    <xf numFmtId="169" fontId="1" fillId="0" borderId="1" xfId="0" applyNumberFormat="1" applyFont="1" applyBorder="1" applyAlignment="1"/>
    <xf numFmtId="49" fontId="3" fillId="0" borderId="1" xfId="0" applyNumberFormat="1" applyFont="1" applyBorder="1" applyAlignment="1"/>
    <xf numFmtId="0" fontId="3" fillId="0" borderId="1" xfId="0" applyFont="1" applyBorder="1" applyAlignment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 applyAlignment="1"/>
    <xf numFmtId="14" fontId="5" fillId="0" borderId="1" xfId="0" applyNumberFormat="1" applyFont="1" applyBorder="1" applyAlignment="1"/>
    <xf numFmtId="0" fontId="5" fillId="0" borderId="1" xfId="0" applyFont="1" applyBorder="1" applyAlignment="1"/>
    <xf numFmtId="168" fontId="5" fillId="0" borderId="1" xfId="0" applyNumberFormat="1" applyFont="1" applyBorder="1" applyAlignment="1"/>
    <xf numFmtId="168" fontId="0" fillId="0" borderId="1" xfId="0" applyNumberFormat="1" applyFont="1" applyBorder="1" applyAlignment="1"/>
    <xf numFmtId="10" fontId="0" fillId="0" borderId="1" xfId="0" applyNumberFormat="1" applyFont="1" applyBorder="1" applyAlignment="1"/>
    <xf numFmtId="166" fontId="0" fillId="0" borderId="1" xfId="0" applyNumberFormat="1" applyFont="1" applyBorder="1" applyAlignment="1"/>
    <xf numFmtId="9" fontId="0" fillId="0" borderId="1" xfId="0" applyNumberFormat="1" applyFont="1" applyBorder="1" applyAlignment="1"/>
    <xf numFmtId="0" fontId="0" fillId="0" borderId="1" xfId="0" applyFont="1" applyBorder="1" applyAlignment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/>
    <xf numFmtId="0" fontId="0" fillId="2" borderId="1" xfId="0" applyNumberFormat="1" applyFont="1" applyFill="1" applyBorder="1" applyAlignment="1"/>
    <xf numFmtId="170" fontId="2" fillId="0" borderId="1" xfId="0" applyNumberFormat="1" applyFont="1" applyBorder="1" applyAlignment="1"/>
    <xf numFmtId="171" fontId="2" fillId="0" borderId="3" xfId="0" applyNumberFormat="1" applyFont="1" applyBorder="1" applyAlignment="1"/>
    <xf numFmtId="171" fontId="6" fillId="0" borderId="4" xfId="0" applyNumberFormat="1" applyFont="1" applyBorder="1" applyAlignment="1"/>
    <xf numFmtId="10" fontId="2" fillId="0" borderId="5" xfId="0" applyNumberFormat="1" applyFont="1" applyBorder="1" applyAlignment="1"/>
    <xf numFmtId="10" fontId="6" fillId="0" borderId="1" xfId="0" applyNumberFormat="1" applyFont="1" applyBorder="1" applyAlignment="1"/>
    <xf numFmtId="170" fontId="2" fillId="0" borderId="6" xfId="0" applyNumberFormat="1" applyFont="1" applyBorder="1" applyAlignment="1"/>
    <xf numFmtId="171" fontId="2" fillId="0" borderId="4" xfId="0" applyNumberFormat="1" applyFont="1" applyBorder="1" applyAlignme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14" fontId="0" fillId="0" borderId="1" xfId="0" applyNumberFormat="1" applyFont="1" applyBorder="1" applyAlignment="1"/>
    <xf numFmtId="170" fontId="0" fillId="0" borderId="6" xfId="0" applyNumberFormat="1" applyFont="1" applyBorder="1" applyAlignment="1"/>
    <xf numFmtId="171" fontId="0" fillId="0" borderId="4" xfId="0" applyNumberFormat="1" applyFont="1" applyBorder="1" applyAlignment="1"/>
    <xf numFmtId="10" fontId="0" fillId="0" borderId="5" xfId="0" applyNumberFormat="1" applyFont="1" applyBorder="1" applyAlignment="1"/>
    <xf numFmtId="171" fontId="2" fillId="0" borderId="7" xfId="0" applyNumberFormat="1" applyFont="1" applyBorder="1" applyAlignment="1"/>
    <xf numFmtId="0" fontId="2" fillId="0" borderId="8" xfId="0" applyFont="1" applyBorder="1" applyAlignment="1"/>
    <xf numFmtId="168" fontId="2" fillId="0" borderId="2" xfId="0" applyNumberFormat="1" applyFont="1" applyBorder="1" applyAlignment="1"/>
    <xf numFmtId="171" fontId="2" fillId="0" borderId="6" xfId="0" applyNumberFormat="1" applyFont="1" applyBorder="1" applyAlignment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 applyAlignment="1"/>
    <xf numFmtId="10" fontId="2" fillId="0" borderId="10" xfId="0" applyNumberFormat="1" applyFont="1" applyBorder="1" applyAlignment="1"/>
    <xf numFmtId="10" fontId="2" fillId="0" borderId="4" xfId="0" applyNumberFormat="1" applyFont="1" applyBorder="1" applyAlignment="1"/>
    <xf numFmtId="10" fontId="2" fillId="0" borderId="11" xfId="0" applyNumberFormat="1" applyFont="1" applyBorder="1" applyAlignment="1"/>
    <xf numFmtId="168" fontId="2" fillId="0" borderId="8" xfId="0" applyNumberFormat="1" applyFont="1" applyBorder="1" applyAlignment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0" fontId="0" fillId="0" borderId="0" xfId="0" applyNumberFormat="1" applyFont="1" applyAlignment="1"/>
    <xf numFmtId="49" fontId="9" fillId="0" borderId="1" xfId="0" applyNumberFormat="1" applyFont="1" applyBorder="1" applyAlignment="1"/>
    <xf numFmtId="10" fontId="10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171" fontId="11" fillId="3" borderId="4" xfId="0" applyNumberFormat="1" applyFont="1" applyFill="1" applyBorder="1" applyAlignment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 applyAlignment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 applyAlignment="1"/>
    <xf numFmtId="0" fontId="22" fillId="0" borderId="0" xfId="0" applyFont="1" applyAlignment="1"/>
    <xf numFmtId="10" fontId="2" fillId="0" borderId="0" xfId="0" applyNumberFormat="1" applyFont="1" applyAlignment="1"/>
    <xf numFmtId="10" fontId="22" fillId="0" borderId="0" xfId="0" applyNumberFormat="1" applyFont="1" applyAlignment="1"/>
    <xf numFmtId="9" fontId="22" fillId="0" borderId="0" xfId="0" applyNumberFormat="1" applyFont="1" applyAlignment="1"/>
    <xf numFmtId="172" fontId="22" fillId="0" borderId="0" xfId="0" applyNumberFormat="1" applyFont="1" applyAlignment="1"/>
    <xf numFmtId="164" fontId="11" fillId="0" borderId="0" xfId="0" applyNumberFormat="1" applyFont="1" applyAlignment="1"/>
    <xf numFmtId="14" fontId="22" fillId="0" borderId="0" xfId="0" applyNumberFormat="1" applyFont="1"/>
    <xf numFmtId="0" fontId="22" fillId="0" borderId="0" xfId="0" applyFont="1"/>
    <xf numFmtId="172" fontId="22" fillId="0" borderId="0" xfId="0" applyNumberFormat="1" applyFont="1"/>
    <xf numFmtId="164" fontId="11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0" fontId="2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49" fontId="3" fillId="0" borderId="1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72" fontId="16" fillId="3" borderId="0" xfId="2" applyNumberFormat="1" applyFont="1" applyFill="1"/>
    <xf numFmtId="14" fontId="25" fillId="0" borderId="4" xfId="0" applyNumberFormat="1" applyFont="1" applyBorder="1" applyAlignment="1"/>
    <xf numFmtId="0" fontId="25" fillId="0" borderId="4" xfId="0" applyFont="1" applyBorder="1" applyAlignment="1"/>
    <xf numFmtId="172" fontId="25" fillId="0" borderId="4" xfId="0" applyNumberFormat="1" applyFont="1" applyBorder="1" applyAlignment="1"/>
    <xf numFmtId="164" fontId="26" fillId="0" borderId="4" xfId="0" applyNumberFormat="1" applyFont="1" applyBorder="1" applyAlignment="1"/>
    <xf numFmtId="10" fontId="25" fillId="0" borderId="4" xfId="0" applyNumberFormat="1" applyFont="1" applyBorder="1" applyAlignment="1"/>
    <xf numFmtId="9" fontId="25" fillId="0" borderId="4" xfId="0" applyNumberFormat="1" applyFont="1" applyBorder="1" applyAlignment="1"/>
    <xf numFmtId="10" fontId="26" fillId="0" borderId="4" xfId="0" applyNumberFormat="1" applyFont="1" applyBorder="1" applyAlignment="1"/>
    <xf numFmtId="16" fontId="25" fillId="0" borderId="4" xfId="0" applyNumberFormat="1" applyFont="1" applyBorder="1" applyAlignment="1"/>
    <xf numFmtId="172" fontId="11" fillId="4" borderId="4" xfId="0" applyNumberFormat="1" applyFont="1" applyFill="1" applyBorder="1" applyAlignment="1"/>
    <xf numFmtId="172" fontId="16" fillId="0" borderId="0" xfId="2" applyNumberFormat="1" applyFont="1" applyFill="1"/>
    <xf numFmtId="10" fontId="2" fillId="0" borderId="1" xfId="0" applyNumberFormat="1" applyFont="1" applyFill="1" applyBorder="1" applyAlignment="1"/>
    <xf numFmtId="0" fontId="2" fillId="0" borderId="8" xfId="0" applyFont="1" applyFill="1" applyBorder="1" applyAlignment="1"/>
    <xf numFmtId="0" fontId="2" fillId="0" borderId="2" xfId="0" applyFont="1" applyFill="1" applyBorder="1" applyAlignment="1"/>
    <xf numFmtId="49" fontId="1" fillId="0" borderId="2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left"/>
    </xf>
    <xf numFmtId="172" fontId="16" fillId="5" borderId="0" xfId="0" applyNumberFormat="1" applyFont="1" applyFill="1"/>
    <xf numFmtId="172" fontId="16" fillId="5" borderId="0" xfId="2" applyNumberFormat="1" applyFont="1" applyFill="1"/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val>
            <c:numRef>
              <c:f>Sheet1!$B$16:$B$25</c:f>
              <c:numCache>
                <c:formatCode>0.00%</c:formatCode>
                <c:ptCount val="10"/>
                <c:pt idx="0">
                  <c:v>0.2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29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782"/>
  <sheetViews>
    <sheetView tabSelected="1" defaultGridColor="0" colorId="9" zoomScale="64" zoomScaleNormal="100" workbookViewId="0">
      <selection activeCell="C1" sqref="C1:C1048576"/>
    </sheetView>
  </sheetViews>
  <sheetFormatPr baseColWidth="10" defaultColWidth="14.5" defaultRowHeight="15" customHeight="1" x14ac:dyDescent="0.2"/>
  <cols>
    <col min="1" max="1" width="68.16406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0">
        <v>44691</v>
      </c>
      <c r="D2" s="11" t="s">
        <v>2</v>
      </c>
      <c r="E2" s="3"/>
      <c r="F2" s="5" t="s">
        <v>3</v>
      </c>
      <c r="G2" s="12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3" t="s">
        <v>4</v>
      </c>
      <c r="B3" s="4"/>
      <c r="C3" s="4"/>
      <c r="D3" s="14"/>
      <c r="E3" s="3"/>
      <c r="F3" s="15"/>
      <c r="G3" s="12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236</v>
      </c>
      <c r="C4" s="16"/>
      <c r="D4" s="14"/>
      <c r="E4" s="3"/>
      <c r="F4" s="15"/>
      <c r="G4" s="17" t="s">
        <v>5</v>
      </c>
      <c r="H4" s="18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9" t="s">
        <v>6</v>
      </c>
      <c r="B5" s="20"/>
      <c r="C5" s="6"/>
      <c r="D5" s="6"/>
      <c r="E5" s="6"/>
      <c r="F5" s="7">
        <v>5.1256000000000004</v>
      </c>
      <c r="G5" s="5" t="s">
        <v>370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9" t="s">
        <v>7</v>
      </c>
      <c r="B6" s="20"/>
      <c r="C6" s="6"/>
      <c r="D6" s="6"/>
      <c r="E6" s="6"/>
      <c r="F6" s="7">
        <f>SUM(N390:N635)</f>
        <v>0.24700000000000005</v>
      </c>
      <c r="G6" s="5" t="s">
        <v>368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9" t="s">
        <v>8</v>
      </c>
      <c r="B7" s="20"/>
      <c r="C7" s="6"/>
      <c r="D7" s="6"/>
      <c r="E7" s="6"/>
      <c r="F7" s="7">
        <f>SUM(J34:J69)</f>
        <v>1.4760000000000408E-2</v>
      </c>
      <c r="G7" s="5" t="s">
        <v>369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9"/>
      <c r="B8" s="20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9" t="s">
        <v>9</v>
      </c>
      <c r="B9" s="20"/>
      <c r="C9" s="6"/>
      <c r="D9" s="6"/>
      <c r="E9" s="6"/>
      <c r="F9" s="21">
        <f>SUM(F5:F7)</f>
        <v>5.387360000000001</v>
      </c>
      <c r="G9" s="5" t="s">
        <v>10</v>
      </c>
      <c r="H9" s="3"/>
      <c r="I9" s="7"/>
      <c r="J9" s="7"/>
      <c r="K9" s="8"/>
      <c r="L9" s="9"/>
      <c r="M9" s="6"/>
      <c r="N9" s="21"/>
      <c r="O9" s="21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20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7" t="s">
        <v>11</v>
      </c>
      <c r="B11" s="88"/>
      <c r="C11" s="6"/>
      <c r="D11" s="6"/>
      <c r="E11" s="6"/>
      <c r="F11" s="21">
        <f>F9-542.74%</f>
        <v>-4.0039999999999409E-2</v>
      </c>
      <c r="G11" s="5" t="s">
        <v>420</v>
      </c>
      <c r="H11" s="3"/>
      <c r="I11" s="7"/>
      <c r="J11" s="7"/>
      <c r="K11" s="8"/>
      <c r="L11" s="9"/>
      <c r="M11" s="6"/>
      <c r="N11" s="21"/>
      <c r="O11" s="21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9"/>
      <c r="B12" s="88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17" t="s">
        <v>12</v>
      </c>
      <c r="B13" s="23"/>
      <c r="C13" s="6"/>
      <c r="D13" s="6"/>
      <c r="E13" s="6"/>
      <c r="F13" s="21">
        <f>F6+F7</f>
        <v>0.26176000000000044</v>
      </c>
      <c r="G13" s="5" t="s">
        <v>379</v>
      </c>
      <c r="H13" s="3"/>
      <c r="I13" s="7"/>
      <c r="J13" s="7"/>
      <c r="K13" s="8"/>
      <c r="L13" s="9"/>
      <c r="M13" s="6"/>
      <c r="N13" s="21"/>
      <c r="O13" s="21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19" t="s">
        <v>13</v>
      </c>
      <c r="B14" s="23"/>
      <c r="C14" s="6"/>
      <c r="D14" s="6"/>
      <c r="E14" s="6"/>
      <c r="F14" s="21"/>
      <c r="G14" s="3"/>
      <c r="H14" s="3"/>
      <c r="I14" s="7"/>
      <c r="J14" s="7"/>
      <c r="K14" s="8"/>
      <c r="L14" s="9"/>
      <c r="M14" s="6"/>
      <c r="N14" s="21"/>
      <c r="O14" s="21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18"/>
      <c r="B15" s="23"/>
      <c r="C15" s="6"/>
      <c r="D15" s="6"/>
      <c r="E15" s="6"/>
      <c r="F15" s="21"/>
      <c r="G15" s="3"/>
      <c r="H15" s="3"/>
      <c r="I15" s="7"/>
      <c r="J15" s="7"/>
      <c r="K15" s="8"/>
      <c r="L15" s="9"/>
      <c r="M15" s="6"/>
      <c r="N15" s="21"/>
      <c r="O15" s="21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38" t="s">
        <v>398</v>
      </c>
      <c r="B16" s="23">
        <v>0.2</v>
      </c>
      <c r="C16" s="6"/>
      <c r="D16" s="6"/>
      <c r="E16" s="6"/>
      <c r="F16" s="21"/>
      <c r="G16" s="3"/>
      <c r="H16" s="3"/>
      <c r="I16" s="7"/>
      <c r="J16" s="7"/>
      <c r="K16" s="8"/>
      <c r="L16" s="9"/>
      <c r="M16" s="6"/>
      <c r="N16" s="21"/>
      <c r="O16" s="21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.75" customHeight="1" x14ac:dyDescent="0.35">
      <c r="A17" s="138" t="s">
        <v>404</v>
      </c>
      <c r="B17" s="23">
        <v>0.1</v>
      </c>
      <c r="C17" s="6"/>
      <c r="D17" s="6"/>
      <c r="E17" s="6"/>
      <c r="F17" s="21"/>
      <c r="G17" s="3"/>
      <c r="H17" s="3"/>
      <c r="I17" s="7"/>
      <c r="J17" s="7"/>
      <c r="K17" s="8"/>
      <c r="L17" s="9"/>
      <c r="M17" s="6"/>
      <c r="N17" s="21"/>
      <c r="O17" s="21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38" t="s">
        <v>407</v>
      </c>
      <c r="B18" s="23">
        <v>0.1</v>
      </c>
      <c r="C18" s="6"/>
      <c r="D18" s="6"/>
      <c r="E18" s="6"/>
      <c r="F18" s="21"/>
      <c r="G18" s="3"/>
      <c r="H18" s="3"/>
      <c r="I18" s="7"/>
      <c r="J18" s="7"/>
      <c r="K18" s="8"/>
      <c r="L18" s="9"/>
      <c r="M18" s="6"/>
      <c r="N18" s="21"/>
      <c r="O18" s="21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.75" customHeight="1" x14ac:dyDescent="0.35">
      <c r="A19" s="138" t="s">
        <v>411</v>
      </c>
      <c r="B19" s="23">
        <v>0.1</v>
      </c>
      <c r="C19" s="6"/>
      <c r="D19" s="6"/>
      <c r="E19" s="6"/>
      <c r="F19" s="21"/>
      <c r="G19" s="3"/>
      <c r="H19" s="3"/>
      <c r="I19" s="7"/>
      <c r="J19" s="7"/>
      <c r="K19" s="8"/>
      <c r="L19" s="9"/>
      <c r="M19" s="6"/>
      <c r="N19" s="21"/>
      <c r="O19" s="21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138" t="s">
        <v>416</v>
      </c>
      <c r="B20" s="23">
        <v>0.1</v>
      </c>
      <c r="C20" s="6"/>
      <c r="D20" s="6"/>
      <c r="E20" s="6"/>
      <c r="F20" s="21"/>
      <c r="G20" s="3"/>
      <c r="H20" s="3"/>
      <c r="I20" s="7"/>
      <c r="J20" s="7"/>
      <c r="K20" s="8"/>
      <c r="L20" s="9"/>
      <c r="M20" s="6"/>
      <c r="N20" s="21"/>
      <c r="O20" s="21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138" t="s">
        <v>417</v>
      </c>
      <c r="B21" s="23">
        <v>0.1</v>
      </c>
      <c r="C21" s="6"/>
      <c r="D21" s="6"/>
      <c r="E21" s="6"/>
      <c r="F21" s="21"/>
      <c r="G21" s="3"/>
      <c r="H21" s="3"/>
      <c r="I21" s="7"/>
      <c r="J21" s="7"/>
      <c r="K21" s="8"/>
      <c r="L21" s="9"/>
      <c r="M21" s="6"/>
      <c r="N21" s="21"/>
      <c r="O21" s="21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s="2" customFormat="1" ht="30.75" customHeight="1" x14ac:dyDescent="0.35">
      <c r="A22" s="119"/>
      <c r="B22" s="23"/>
      <c r="C22" s="22"/>
      <c r="D22" s="23"/>
      <c r="E22" s="24"/>
      <c r="F22" s="22"/>
      <c r="G22" s="24"/>
      <c r="H22" s="22"/>
      <c r="I22" s="24"/>
      <c r="J22" s="24"/>
      <c r="K22" s="22"/>
      <c r="L22" s="24"/>
      <c r="M22" s="22"/>
      <c r="N22" s="24"/>
      <c r="O22" s="24"/>
      <c r="P22" s="22"/>
      <c r="Q22" s="24"/>
      <c r="R22" s="22"/>
      <c r="S22" s="24"/>
      <c r="T22" s="22"/>
      <c r="U22" s="24"/>
      <c r="V22" s="22"/>
      <c r="W22" s="24"/>
      <c r="X22" s="22"/>
      <c r="Y22" s="24"/>
      <c r="Z22" s="22"/>
      <c r="AA22" s="24"/>
      <c r="AB22" s="24"/>
      <c r="AC22" s="24"/>
      <c r="AD22" s="24"/>
      <c r="AE22" s="24"/>
      <c r="AF22" s="24"/>
      <c r="AG22" s="24"/>
      <c r="AH22" s="24"/>
      <c r="AI22" s="24"/>
      <c r="AJ22" s="24"/>
    </row>
    <row r="23" spans="1:36" s="2" customFormat="1" ht="30.75" customHeight="1" x14ac:dyDescent="0.35">
      <c r="A23" s="117" t="s">
        <v>17</v>
      </c>
      <c r="B23" s="23"/>
      <c r="C23" s="7"/>
      <c r="D23" s="25"/>
      <c r="E23" s="6"/>
      <c r="F23" s="22"/>
      <c r="G23" s="6"/>
      <c r="H23" s="22"/>
      <c r="I23" s="6"/>
      <c r="J23" s="6"/>
      <c r="K23" s="22"/>
      <c r="L23" s="6"/>
      <c r="M23" s="22"/>
      <c r="N23" s="6"/>
      <c r="O23" s="6"/>
      <c r="P23" s="22"/>
      <c r="Q23" s="6"/>
      <c r="R23" s="22"/>
      <c r="S23" s="6"/>
      <c r="T23" s="22"/>
      <c r="U23" s="6"/>
      <c r="V23" s="22"/>
      <c r="W23" s="6"/>
      <c r="X23" s="22"/>
      <c r="Y23" s="6"/>
      <c r="Z23" s="22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s="2" customFormat="1" ht="30.75" customHeight="1" x14ac:dyDescent="0.35">
      <c r="A24" s="19" t="s">
        <v>18</v>
      </c>
      <c r="B24" s="23"/>
      <c r="C24" s="7"/>
      <c r="D24" s="25"/>
      <c r="E24" s="6"/>
      <c r="F24" s="22"/>
      <c r="G24" s="6"/>
      <c r="H24" s="22"/>
      <c r="I24" s="6"/>
      <c r="J24" s="6"/>
      <c r="K24" s="22"/>
      <c r="L24" s="6"/>
      <c r="M24" s="22"/>
      <c r="N24" s="6"/>
      <c r="O24" s="6"/>
      <c r="P24" s="22"/>
      <c r="Q24" s="6"/>
      <c r="R24" s="22"/>
      <c r="S24" s="6"/>
      <c r="T24" s="22"/>
      <c r="U24" s="6"/>
      <c r="V24" s="22"/>
      <c r="W24" s="6"/>
      <c r="X24" s="22"/>
      <c r="Y24" s="6"/>
      <c r="Z24" s="22"/>
      <c r="AA24" s="6"/>
      <c r="AB24" s="6"/>
      <c r="AC24" s="6"/>
      <c r="AD24" s="6"/>
      <c r="AE24" s="6"/>
      <c r="AF24" s="6"/>
      <c r="AG24" s="6"/>
      <c r="AH24" s="6"/>
      <c r="AI24" s="6"/>
      <c r="AJ24" s="6"/>
    </row>
    <row r="25" spans="1:36" s="2" customFormat="1" ht="30.75" customHeight="1" x14ac:dyDescent="0.35">
      <c r="A25" s="19"/>
      <c r="B25" s="23"/>
      <c r="C25" s="7"/>
      <c r="D25" s="25"/>
      <c r="E25" s="6"/>
      <c r="F25" s="22"/>
      <c r="G25" s="6"/>
      <c r="H25" s="22"/>
      <c r="I25" s="6"/>
      <c r="J25" s="6"/>
      <c r="K25" s="22"/>
      <c r="L25" s="6"/>
      <c r="M25" s="22"/>
      <c r="N25" s="6"/>
      <c r="O25" s="6"/>
      <c r="P25" s="22"/>
      <c r="Q25" s="6"/>
      <c r="R25" s="22"/>
      <c r="S25" s="6"/>
      <c r="T25" s="22"/>
      <c r="U25" s="6"/>
      <c r="V25" s="22"/>
      <c r="W25" s="6"/>
      <c r="X25" s="22"/>
      <c r="Y25" s="6"/>
      <c r="Z25" s="22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s="2" customFormat="1" ht="30.75" customHeight="1" x14ac:dyDescent="0.35">
      <c r="A26" s="87"/>
      <c r="B26" s="23"/>
      <c r="C26" s="7"/>
      <c r="D26" s="25"/>
      <c r="E26" s="6"/>
      <c r="F26" s="22"/>
      <c r="G26" s="6"/>
      <c r="H26" s="22"/>
      <c r="I26" s="6"/>
      <c r="J26" s="6"/>
      <c r="K26" s="22"/>
      <c r="L26" s="6"/>
      <c r="M26" s="22"/>
      <c r="N26" s="6"/>
      <c r="O26" s="6"/>
      <c r="P26" s="22"/>
      <c r="Q26" s="6"/>
      <c r="R26" s="22"/>
      <c r="S26" s="6"/>
      <c r="T26" s="22"/>
      <c r="U26" s="6"/>
      <c r="V26" s="22"/>
      <c r="W26" s="6"/>
      <c r="X26" s="22"/>
      <c r="Y26" s="6"/>
      <c r="Z26" s="22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s="26" customFormat="1" ht="30.75" customHeight="1" x14ac:dyDescent="0.35">
      <c r="A27" s="87" t="s">
        <v>20</v>
      </c>
      <c r="B27" s="23">
        <f>SUM(B16:B26)</f>
        <v>0.7</v>
      </c>
      <c r="C27" s="27"/>
      <c r="D27" s="27"/>
      <c r="E27" s="28"/>
      <c r="F27" s="29"/>
      <c r="G27" s="30"/>
      <c r="I27" s="31"/>
      <c r="J27" s="31"/>
      <c r="K27" s="32"/>
      <c r="L27" s="33"/>
    </row>
    <row r="28" spans="1:36" s="26" customFormat="1" ht="30.75" customHeight="1" x14ac:dyDescent="0.35">
      <c r="A28" s="87"/>
      <c r="B28" s="88"/>
      <c r="C28" s="27"/>
      <c r="D28" s="27"/>
      <c r="E28" s="28"/>
      <c r="F28" s="29"/>
      <c r="G28" s="30"/>
      <c r="I28" s="31"/>
      <c r="J28" s="31"/>
      <c r="K28" s="32"/>
      <c r="L28" s="33"/>
    </row>
    <row r="29" spans="1:36" s="26" customFormat="1" ht="30.75" customHeight="1" x14ac:dyDescent="0.35">
      <c r="A29" s="87"/>
      <c r="B29" s="88"/>
      <c r="C29" s="27"/>
      <c r="D29" s="27"/>
      <c r="E29" s="28"/>
      <c r="F29" s="29"/>
      <c r="G29" s="30"/>
      <c r="I29" s="31"/>
      <c r="J29" s="31"/>
      <c r="K29" s="32"/>
      <c r="L29" s="33"/>
    </row>
    <row r="30" spans="1:36" s="26" customFormat="1" ht="30.75" customHeight="1" x14ac:dyDescent="0.35">
      <c r="A30" s="87" t="s">
        <v>21</v>
      </c>
      <c r="B30" s="88">
        <v>0.7</v>
      </c>
      <c r="C30" s="27"/>
      <c r="D30" s="27"/>
      <c r="E30" s="28"/>
      <c r="F30" s="29"/>
      <c r="G30" s="30"/>
      <c r="I30" s="31"/>
      <c r="J30" s="31"/>
      <c r="K30" s="32"/>
      <c r="L30" s="33"/>
    </row>
    <row r="31" spans="1:36" s="26" customFormat="1" ht="30.75" customHeight="1" x14ac:dyDescent="0.35">
      <c r="B31" s="23"/>
      <c r="C31" s="27"/>
      <c r="D31" s="27"/>
      <c r="E31" s="28"/>
      <c r="F31" s="29"/>
      <c r="G31" s="30"/>
      <c r="I31" s="31"/>
      <c r="J31" s="31"/>
      <c r="K31" s="32"/>
      <c r="L31" s="33"/>
    </row>
    <row r="32" spans="1:36" s="26" customFormat="1" ht="30.75" customHeight="1" x14ac:dyDescent="0.35">
      <c r="A32" s="19"/>
      <c r="B32" s="23"/>
      <c r="C32" s="27"/>
      <c r="D32" s="27"/>
      <c r="E32" s="28"/>
      <c r="F32" s="29"/>
      <c r="G32" s="30"/>
      <c r="I32" s="31"/>
      <c r="J32" s="31"/>
      <c r="K32" s="32"/>
      <c r="L32" s="33"/>
    </row>
    <row r="33" spans="1:36" s="26" customFormat="1" ht="30.75" customHeight="1" x14ac:dyDescent="0.3">
      <c r="A33" s="34"/>
      <c r="B33" s="35"/>
      <c r="C33" s="27"/>
      <c r="D33" s="27"/>
      <c r="E33" s="28"/>
      <c r="F33" s="29"/>
      <c r="G33" s="30"/>
      <c r="I33" s="31"/>
      <c r="J33" s="31"/>
      <c r="K33" s="32"/>
      <c r="L33" s="33"/>
    </row>
    <row r="34" spans="1:36" s="2" customFormat="1" ht="30.75" customHeight="1" x14ac:dyDescent="0.35">
      <c r="B34" s="4"/>
      <c r="C34" s="14"/>
      <c r="D34" s="14"/>
      <c r="E34" s="3"/>
      <c r="F34" s="15"/>
      <c r="G34" s="12"/>
      <c r="H34" s="6"/>
      <c r="I34" s="7"/>
      <c r="J34" s="7"/>
      <c r="K34" s="8"/>
      <c r="L34" s="9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</row>
    <row r="35" spans="1:36" s="2" customFormat="1" ht="30.75" customHeight="1" x14ac:dyDescent="0.35">
      <c r="A35" s="3"/>
      <c r="B35" s="4"/>
      <c r="C35" s="17" t="s">
        <v>22</v>
      </c>
      <c r="D35" s="14"/>
      <c r="E35" s="3"/>
      <c r="F35" s="15"/>
      <c r="G35" s="12"/>
      <c r="H35" s="6"/>
      <c r="I35" s="7"/>
      <c r="J35" s="7"/>
      <c r="K35" s="8"/>
      <c r="L35" s="9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</row>
    <row r="36" spans="1:36" s="2" customFormat="1" ht="30.75" customHeight="1" x14ac:dyDescent="0.35">
      <c r="A36" s="36"/>
      <c r="B36" s="4"/>
      <c r="C36" s="14"/>
      <c r="D36" s="14"/>
      <c r="E36" s="3"/>
      <c r="F36" s="15"/>
      <c r="G36" s="12"/>
      <c r="H36" s="6"/>
      <c r="I36" s="7"/>
      <c r="J36" s="7"/>
      <c r="K36" s="8"/>
      <c r="L36" s="9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</row>
    <row r="37" spans="1:36" s="2" customFormat="1" ht="30.75" customHeight="1" x14ac:dyDescent="0.35">
      <c r="A37" s="19" t="s">
        <v>23</v>
      </c>
      <c r="B37" s="19" t="s">
        <v>23</v>
      </c>
      <c r="C37" s="36"/>
      <c r="D37" s="36"/>
      <c r="E37" s="36"/>
      <c r="F37" s="37"/>
      <c r="G37" s="37"/>
      <c r="H37" s="36"/>
      <c r="I37" s="23"/>
      <c r="J37" s="23"/>
      <c r="K37" s="38"/>
      <c r="L37" s="39"/>
      <c r="M37" s="19" t="s">
        <v>24</v>
      </c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</row>
    <row r="38" spans="1:36" s="2" customFormat="1" ht="30.75" customHeight="1" x14ac:dyDescent="0.35">
      <c r="A38" s="19" t="s">
        <v>25</v>
      </c>
      <c r="B38" s="19" t="s">
        <v>26</v>
      </c>
      <c r="C38" s="36"/>
      <c r="D38" s="19" t="s">
        <v>27</v>
      </c>
      <c r="E38" s="36"/>
      <c r="F38" s="19" t="s">
        <v>28</v>
      </c>
      <c r="G38" s="19" t="s">
        <v>29</v>
      </c>
      <c r="H38" s="36"/>
      <c r="I38" s="23"/>
      <c r="J38" s="23"/>
      <c r="K38" s="19" t="s">
        <v>30</v>
      </c>
      <c r="L38" s="39"/>
      <c r="M38" s="19" t="s">
        <v>31</v>
      </c>
      <c r="N38" s="19" t="s">
        <v>32</v>
      </c>
      <c r="O38" s="19" t="s">
        <v>33</v>
      </c>
      <c r="P38" s="19" t="s">
        <v>34</v>
      </c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</row>
    <row r="39" spans="1:36" s="2" customFormat="1" ht="30.75" customHeight="1" x14ac:dyDescent="0.35">
      <c r="A39" s="40"/>
      <c r="B39" s="20"/>
      <c r="C39" s="19" t="s">
        <v>35</v>
      </c>
      <c r="D39" s="19" t="s">
        <v>36</v>
      </c>
      <c r="E39" s="19" t="s">
        <v>37</v>
      </c>
      <c r="F39" s="19" t="s">
        <v>38</v>
      </c>
      <c r="G39" s="19" t="s">
        <v>39</v>
      </c>
      <c r="H39" s="19" t="s">
        <v>40</v>
      </c>
      <c r="I39" s="19" t="s">
        <v>41</v>
      </c>
      <c r="J39" s="19" t="s">
        <v>42</v>
      </c>
      <c r="K39" s="19" t="s">
        <v>43</v>
      </c>
      <c r="L39" s="19" t="s">
        <v>44</v>
      </c>
      <c r="M39" s="19" t="s">
        <v>45</v>
      </c>
      <c r="N39" s="19" t="s">
        <v>46</v>
      </c>
      <c r="O39" s="19" t="s">
        <v>47</v>
      </c>
      <c r="P39" s="19" t="s">
        <v>48</v>
      </c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</row>
    <row r="40" spans="1:36" s="2" customFormat="1" ht="30.75" customHeight="1" x14ac:dyDescent="0.35">
      <c r="A40" s="40"/>
      <c r="B40" s="20"/>
      <c r="C40" s="19"/>
      <c r="D40" s="19"/>
      <c r="E40" s="19"/>
      <c r="F40" s="19"/>
      <c r="G40" s="19"/>
      <c r="H40" s="137"/>
      <c r="I40" s="19"/>
      <c r="J40" s="19"/>
      <c r="K40" s="19"/>
      <c r="L40" s="19"/>
      <c r="M40" s="19"/>
      <c r="N40" s="19"/>
      <c r="O40" s="19"/>
      <c r="P40" s="19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</row>
    <row r="41" spans="1:36" s="106" customFormat="1" ht="30.75" customHeight="1" x14ac:dyDescent="0.35">
      <c r="A41" s="105">
        <v>44673</v>
      </c>
      <c r="C41" s="106" t="s">
        <v>399</v>
      </c>
      <c r="D41" s="106" t="s">
        <v>56</v>
      </c>
      <c r="E41" s="106" t="s">
        <v>50</v>
      </c>
      <c r="F41" s="107">
        <v>127</v>
      </c>
      <c r="G41" s="108">
        <v>10</v>
      </c>
      <c r="H41" s="139">
        <v>14.225000000000001</v>
      </c>
      <c r="I41" s="79">
        <f>(G41-H41)/(G41)*(-G41*100*P41)/100000</f>
        <v>0.16900000000000007</v>
      </c>
      <c r="J41" s="79">
        <f>I41+I42</f>
        <v>1.4000000000000151E-2</v>
      </c>
      <c r="K41" s="109">
        <v>0.1</v>
      </c>
      <c r="L41" s="110">
        <v>1</v>
      </c>
      <c r="M41" s="109">
        <v>0.1</v>
      </c>
      <c r="N41" s="111">
        <v>-0.2</v>
      </c>
      <c r="O41" s="112">
        <v>0.16</v>
      </c>
      <c r="P41" s="106">
        <v>40</v>
      </c>
    </row>
    <row r="42" spans="1:36" s="113" customFormat="1" ht="30.75" customHeight="1" x14ac:dyDescent="0.35">
      <c r="A42" s="105">
        <v>44673</v>
      </c>
      <c r="C42" s="106" t="s">
        <v>400</v>
      </c>
      <c r="D42" s="106" t="s">
        <v>56</v>
      </c>
      <c r="E42" s="113" t="s">
        <v>51</v>
      </c>
      <c r="F42" s="107">
        <v>127</v>
      </c>
      <c r="G42" s="108">
        <v>7.4</v>
      </c>
      <c r="H42" s="140">
        <v>11.274999999999999</v>
      </c>
      <c r="I42" s="79">
        <f>(G42-H42)/(G42)*(-G42*100*P42)/100000</f>
        <v>-0.15499999999999992</v>
      </c>
      <c r="J42" s="82"/>
      <c r="N42" s="109">
        <v>0.216</v>
      </c>
      <c r="P42" s="113">
        <v>-40</v>
      </c>
    </row>
    <row r="43" spans="1:36" s="113" customFormat="1" ht="30.75" customHeight="1" x14ac:dyDescent="0.35">
      <c r="A43" s="105"/>
      <c r="C43" s="106"/>
      <c r="D43" s="106"/>
      <c r="F43" s="107"/>
      <c r="G43" s="108"/>
      <c r="H43" s="123"/>
      <c r="I43" s="79"/>
      <c r="J43" s="82"/>
      <c r="N43" s="109"/>
    </row>
    <row r="44" spans="1:36" s="106" customFormat="1" ht="30.75" customHeight="1" x14ac:dyDescent="0.35">
      <c r="A44" s="105">
        <v>44673</v>
      </c>
      <c r="C44" s="106" t="s">
        <v>399</v>
      </c>
      <c r="D44" s="106" t="s">
        <v>56</v>
      </c>
      <c r="E44" s="106" t="s">
        <v>50</v>
      </c>
      <c r="F44" s="107">
        <v>127</v>
      </c>
      <c r="G44" s="108">
        <v>10</v>
      </c>
      <c r="H44" s="139">
        <v>14.225000000000001</v>
      </c>
      <c r="I44" s="79">
        <f>(G44-H44)/(G44)*(-G44*100*P44)/100000</f>
        <v>0.16900000000000007</v>
      </c>
      <c r="J44" s="79">
        <f>I44+I45</f>
        <v>1.4000000000000151E-2</v>
      </c>
      <c r="K44" s="109">
        <v>0.1</v>
      </c>
      <c r="L44" s="110">
        <v>1</v>
      </c>
      <c r="M44" s="109">
        <v>0.1</v>
      </c>
      <c r="N44" s="111">
        <v>-0.2</v>
      </c>
      <c r="O44" s="112">
        <v>0.16</v>
      </c>
      <c r="P44" s="106">
        <v>40</v>
      </c>
    </row>
    <row r="45" spans="1:36" s="113" customFormat="1" ht="30.75" customHeight="1" x14ac:dyDescent="0.35">
      <c r="A45" s="105">
        <v>44673</v>
      </c>
      <c r="C45" s="106" t="s">
        <v>400</v>
      </c>
      <c r="D45" s="106" t="s">
        <v>56</v>
      </c>
      <c r="E45" s="113" t="s">
        <v>51</v>
      </c>
      <c r="F45" s="107">
        <v>127</v>
      </c>
      <c r="G45" s="108">
        <v>7.4</v>
      </c>
      <c r="H45" s="140">
        <v>11.274999999999999</v>
      </c>
      <c r="I45" s="79">
        <f>(G45-H45)/(G45)*(-G45*100*P45)/100000</f>
        <v>-0.15499999999999992</v>
      </c>
      <c r="J45" s="82"/>
      <c r="N45" s="109">
        <v>0.216</v>
      </c>
      <c r="P45" s="113">
        <v>-40</v>
      </c>
    </row>
    <row r="46" spans="1:36" s="113" customFormat="1" ht="30.75" customHeight="1" x14ac:dyDescent="0.35">
      <c r="A46" s="105"/>
      <c r="C46" s="106"/>
      <c r="D46" s="106"/>
      <c r="F46" s="107"/>
      <c r="G46" s="108"/>
      <c r="H46" s="123"/>
      <c r="I46" s="79"/>
      <c r="J46" s="82"/>
      <c r="N46" s="109"/>
    </row>
    <row r="47" spans="1:36" s="106" customFormat="1" ht="30.75" customHeight="1" x14ac:dyDescent="0.35">
      <c r="A47" s="105">
        <v>44673</v>
      </c>
      <c r="C47" s="106" t="s">
        <v>401</v>
      </c>
      <c r="D47" s="106" t="s">
        <v>49</v>
      </c>
      <c r="E47" s="106" t="s">
        <v>50</v>
      </c>
      <c r="F47" s="107">
        <v>310</v>
      </c>
      <c r="G47" s="108">
        <v>40</v>
      </c>
      <c r="H47" s="139">
        <v>14.95</v>
      </c>
      <c r="I47" s="79">
        <f>(G47-H47)/(G47)*(-G47*100*P47)/100000</f>
        <v>-0.27555000000000002</v>
      </c>
      <c r="J47" s="79">
        <f>I47+I48</f>
        <v>-1.6224999999999989E-2</v>
      </c>
      <c r="K47" s="109">
        <v>0.1</v>
      </c>
      <c r="L47" s="110">
        <v>1</v>
      </c>
      <c r="M47" s="109">
        <v>0.1</v>
      </c>
      <c r="N47" s="111">
        <v>-0.2</v>
      </c>
      <c r="O47" s="112">
        <v>0.16</v>
      </c>
      <c r="P47" s="106">
        <v>11</v>
      </c>
    </row>
    <row r="48" spans="1:36" s="113" customFormat="1" ht="30.75" customHeight="1" x14ac:dyDescent="0.35">
      <c r="A48" s="105">
        <v>44673</v>
      </c>
      <c r="C48" s="106" t="s">
        <v>402</v>
      </c>
      <c r="D48" s="106" t="s">
        <v>49</v>
      </c>
      <c r="E48" s="113" t="s">
        <v>51</v>
      </c>
      <c r="F48" s="107">
        <v>310</v>
      </c>
      <c r="G48" s="108">
        <v>31.1</v>
      </c>
      <c r="H48" s="140">
        <v>7.5250000000000004</v>
      </c>
      <c r="I48" s="79">
        <f>(G48-H48)/(G48)*(-G48*100*P48)/100000</f>
        <v>0.25932500000000003</v>
      </c>
      <c r="J48" s="82"/>
      <c r="N48" s="109">
        <v>0.216</v>
      </c>
      <c r="P48" s="113">
        <v>-11</v>
      </c>
    </row>
    <row r="49" spans="1:16" s="113" customFormat="1" ht="30.75" customHeight="1" x14ac:dyDescent="0.35">
      <c r="A49" s="105"/>
      <c r="C49" s="106"/>
      <c r="D49" s="106"/>
      <c r="F49" s="107"/>
      <c r="G49" s="108"/>
      <c r="H49" s="123"/>
      <c r="I49" s="79"/>
      <c r="J49" s="82"/>
      <c r="N49" s="109"/>
    </row>
    <row r="50" spans="1:16" s="106" customFormat="1" ht="30.75" customHeight="1" x14ac:dyDescent="0.35">
      <c r="A50" s="105">
        <v>44672</v>
      </c>
      <c r="C50" s="106" t="s">
        <v>405</v>
      </c>
      <c r="D50" s="106" t="s">
        <v>154</v>
      </c>
      <c r="E50" s="106" t="s">
        <v>50</v>
      </c>
      <c r="F50" s="107">
        <v>380</v>
      </c>
      <c r="G50" s="108">
        <v>52</v>
      </c>
      <c r="H50" s="139">
        <v>30.39</v>
      </c>
      <c r="I50" s="79">
        <f>(G50-H50)/(G50)*(-G50*100*P50)/100000</f>
        <v>-0.23771</v>
      </c>
      <c r="J50" s="79">
        <f>I50+I51</f>
        <v>-3.2449999999999701E-3</v>
      </c>
      <c r="K50" s="109">
        <v>0.1</v>
      </c>
      <c r="L50" s="110">
        <v>1</v>
      </c>
      <c r="M50" s="109">
        <v>0.1</v>
      </c>
      <c r="N50" s="111">
        <v>-0.2</v>
      </c>
      <c r="O50" s="112">
        <v>0.16</v>
      </c>
      <c r="P50" s="106">
        <v>11</v>
      </c>
    </row>
    <row r="51" spans="1:16" s="113" customFormat="1" ht="30.75" customHeight="1" x14ac:dyDescent="0.35">
      <c r="A51" s="105">
        <v>44672</v>
      </c>
      <c r="C51" s="106" t="s">
        <v>406</v>
      </c>
      <c r="D51" s="106" t="s">
        <v>154</v>
      </c>
      <c r="E51" s="113" t="s">
        <v>51</v>
      </c>
      <c r="F51" s="107">
        <v>380</v>
      </c>
      <c r="G51" s="108">
        <v>43.2</v>
      </c>
      <c r="H51" s="140">
        <v>21.884999999999998</v>
      </c>
      <c r="I51" s="79">
        <f>(G51-H51)/(G51)*(-G51*100*P51)/100000</f>
        <v>0.23446500000000003</v>
      </c>
      <c r="J51" s="82"/>
      <c r="N51" s="109">
        <v>0.216</v>
      </c>
      <c r="P51" s="113">
        <v>-11</v>
      </c>
    </row>
    <row r="52" spans="1:16" s="113" customFormat="1" ht="30.75" customHeight="1" x14ac:dyDescent="0.35">
      <c r="A52" s="105"/>
      <c r="C52" s="106"/>
      <c r="D52" s="106"/>
      <c r="F52" s="107"/>
      <c r="G52" s="108"/>
      <c r="H52" s="123"/>
      <c r="I52" s="79"/>
      <c r="J52" s="82"/>
      <c r="N52" s="109"/>
    </row>
    <row r="53" spans="1:16" s="106" customFormat="1" ht="30.75" customHeight="1" x14ac:dyDescent="0.35">
      <c r="A53" s="105">
        <v>44690</v>
      </c>
      <c r="C53" s="106" t="s">
        <v>412</v>
      </c>
      <c r="D53" s="106" t="s">
        <v>154</v>
      </c>
      <c r="E53" s="106" t="s">
        <v>50</v>
      </c>
      <c r="F53" s="107">
        <v>375</v>
      </c>
      <c r="G53" s="108">
        <v>38</v>
      </c>
      <c r="H53" s="139">
        <v>34.965000000000003</v>
      </c>
      <c r="I53" s="79">
        <f>(G53-H53)/(G53)*(-G53*100*P53)/100000</f>
        <v>-3.3384999999999963E-2</v>
      </c>
      <c r="J53" s="79">
        <f>I53+I54</f>
        <v>2.0900000000000155E-3</v>
      </c>
      <c r="K53" s="109">
        <v>0.1</v>
      </c>
      <c r="L53" s="110">
        <v>1</v>
      </c>
      <c r="M53" s="109">
        <v>0.1</v>
      </c>
      <c r="N53" s="111">
        <v>-0.2</v>
      </c>
      <c r="O53" s="112">
        <v>0.16</v>
      </c>
      <c r="P53" s="106">
        <v>11</v>
      </c>
    </row>
    <row r="54" spans="1:16" s="113" customFormat="1" ht="30.75" customHeight="1" x14ac:dyDescent="0.35">
      <c r="A54" s="105">
        <v>44690</v>
      </c>
      <c r="C54" s="106" t="s">
        <v>413</v>
      </c>
      <c r="D54" s="106" t="s">
        <v>154</v>
      </c>
      <c r="E54" s="113" t="s">
        <v>51</v>
      </c>
      <c r="F54" s="107">
        <v>375</v>
      </c>
      <c r="G54" s="108">
        <v>29.2</v>
      </c>
      <c r="H54" s="140">
        <v>25.975000000000001</v>
      </c>
      <c r="I54" s="79">
        <f>(G54-H54)/(G54)*(-G54*100*P54)/100000</f>
        <v>3.5474999999999979E-2</v>
      </c>
      <c r="J54" s="82"/>
      <c r="N54" s="109">
        <v>0.216</v>
      </c>
      <c r="P54" s="113">
        <v>-11</v>
      </c>
    </row>
    <row r="55" spans="1:16" s="113" customFormat="1" ht="30.75" customHeight="1" x14ac:dyDescent="0.35">
      <c r="A55" s="105"/>
      <c r="C55" s="106"/>
      <c r="D55" s="106"/>
      <c r="F55" s="107"/>
      <c r="G55" s="108"/>
      <c r="H55" s="123"/>
      <c r="I55" s="79"/>
      <c r="J55" s="82"/>
      <c r="N55" s="109"/>
    </row>
    <row r="56" spans="1:16" s="106" customFormat="1" ht="30.75" customHeight="1" x14ac:dyDescent="0.35">
      <c r="A56" s="105">
        <v>44691</v>
      </c>
      <c r="C56" s="106" t="s">
        <v>414</v>
      </c>
      <c r="D56" s="106" t="s">
        <v>154</v>
      </c>
      <c r="E56" s="106" t="s">
        <v>50</v>
      </c>
      <c r="F56" s="107">
        <v>130</v>
      </c>
      <c r="G56" s="108">
        <v>130</v>
      </c>
      <c r="H56" s="139">
        <v>58.25</v>
      </c>
      <c r="I56" s="79">
        <f>(G56-H56)/(G56)*(-G56*100*P56)/100000</f>
        <v>-0.86099999999999999</v>
      </c>
      <c r="J56" s="79">
        <f>I56+I57</f>
        <v>3.8400000000000656E-3</v>
      </c>
      <c r="K56" s="109">
        <v>0.1</v>
      </c>
      <c r="L56" s="110">
        <v>1</v>
      </c>
      <c r="M56" s="109">
        <v>0.1</v>
      </c>
      <c r="N56" s="111">
        <v>-0.2</v>
      </c>
      <c r="O56" s="112">
        <v>0.16</v>
      </c>
      <c r="P56" s="106">
        <v>12</v>
      </c>
    </row>
    <row r="57" spans="1:16" s="113" customFormat="1" ht="30.75" customHeight="1" x14ac:dyDescent="0.35">
      <c r="A57" s="105">
        <v>44691</v>
      </c>
      <c r="C57" s="106" t="s">
        <v>415</v>
      </c>
      <c r="D57" s="106" t="s">
        <v>154</v>
      </c>
      <c r="E57" s="113" t="s">
        <v>51</v>
      </c>
      <c r="F57" s="107">
        <v>130</v>
      </c>
      <c r="G57" s="108">
        <v>121.5</v>
      </c>
      <c r="H57" s="140">
        <v>49.43</v>
      </c>
      <c r="I57" s="79">
        <f>(G57-H57)/(G57)*(-G57*100*P57)/100000</f>
        <v>0.86484000000000005</v>
      </c>
      <c r="J57" s="82"/>
      <c r="N57" s="109">
        <v>0.216</v>
      </c>
      <c r="P57" s="113">
        <v>-12</v>
      </c>
    </row>
    <row r="58" spans="1:16" s="113" customFormat="1" ht="30.75" customHeight="1" x14ac:dyDescent="0.35">
      <c r="A58" s="105"/>
      <c r="C58" s="106"/>
      <c r="D58" s="106"/>
      <c r="F58" s="107"/>
      <c r="G58" s="108"/>
      <c r="H58" s="123"/>
      <c r="I58" s="79"/>
      <c r="J58" s="82"/>
      <c r="N58" s="109"/>
    </row>
    <row r="59" spans="1:16" s="106" customFormat="1" ht="30.75" customHeight="1" x14ac:dyDescent="0.35">
      <c r="A59" s="105">
        <v>44691</v>
      </c>
      <c r="C59" s="106" t="s">
        <v>418</v>
      </c>
      <c r="D59" s="106" t="s">
        <v>154</v>
      </c>
      <c r="E59" s="106" t="s">
        <v>50</v>
      </c>
      <c r="F59" s="107">
        <v>130</v>
      </c>
      <c r="G59" s="108">
        <v>32</v>
      </c>
      <c r="H59" s="139">
        <v>30.65</v>
      </c>
      <c r="I59" s="79">
        <f>(G59-H59)/(G59)*(-G59*100*P59)/100000</f>
        <v>-1.6200000000000016E-2</v>
      </c>
      <c r="J59" s="79">
        <f>I59+I60</f>
        <v>2.9999999999998431E-4</v>
      </c>
      <c r="K59" s="109">
        <v>0.1</v>
      </c>
      <c r="L59" s="110">
        <v>1</v>
      </c>
      <c r="M59" s="109">
        <v>0.1</v>
      </c>
      <c r="N59" s="111">
        <v>-0.2</v>
      </c>
      <c r="O59" s="112">
        <v>0.16</v>
      </c>
      <c r="P59" s="106">
        <v>12</v>
      </c>
    </row>
    <row r="60" spans="1:16" s="113" customFormat="1" ht="30.75" customHeight="1" x14ac:dyDescent="0.35">
      <c r="A60" s="105">
        <v>44691</v>
      </c>
      <c r="C60" s="106" t="s">
        <v>419</v>
      </c>
      <c r="D60" s="106" t="s">
        <v>154</v>
      </c>
      <c r="E60" s="113" t="s">
        <v>51</v>
      </c>
      <c r="F60" s="107">
        <v>130</v>
      </c>
      <c r="G60" s="108">
        <v>23.1</v>
      </c>
      <c r="H60" s="140">
        <v>21.725000000000001</v>
      </c>
      <c r="I60" s="79">
        <f>(G60-H60)/(G60)*(-G60*100*P60)/100000</f>
        <v>1.6500000000000001E-2</v>
      </c>
      <c r="J60" s="82"/>
      <c r="N60" s="109">
        <v>0.216</v>
      </c>
      <c r="P60" s="113">
        <v>-12</v>
      </c>
    </row>
    <row r="61" spans="1:16" s="113" customFormat="1" ht="30.75" customHeight="1" x14ac:dyDescent="0.35">
      <c r="A61" s="105"/>
      <c r="C61" s="106"/>
      <c r="D61" s="106"/>
      <c r="F61" s="107"/>
      <c r="G61" s="108"/>
      <c r="H61" s="123"/>
      <c r="I61" s="79"/>
      <c r="J61" s="82"/>
      <c r="N61" s="109"/>
    </row>
    <row r="62" spans="1:16" s="113" customFormat="1" ht="30.75" customHeight="1" x14ac:dyDescent="0.35">
      <c r="A62" s="105"/>
      <c r="C62" s="106"/>
      <c r="D62" s="106"/>
      <c r="F62" s="107"/>
      <c r="G62" s="108"/>
      <c r="H62" s="123"/>
      <c r="I62" s="79"/>
      <c r="J62" s="82"/>
      <c r="N62" s="109"/>
    </row>
    <row r="63" spans="1:16" s="113" customFormat="1" ht="30.75" customHeight="1" x14ac:dyDescent="0.35">
      <c r="A63" s="105"/>
      <c r="C63" s="106"/>
      <c r="D63" s="106"/>
      <c r="F63" s="107"/>
      <c r="G63" s="108"/>
      <c r="H63" s="123"/>
      <c r="I63" s="79"/>
      <c r="J63" s="82"/>
      <c r="N63" s="109"/>
    </row>
    <row r="64" spans="1:16" s="113" customFormat="1" ht="30.75" customHeight="1" x14ac:dyDescent="0.35">
      <c r="A64" s="105"/>
      <c r="C64" s="106"/>
      <c r="D64" s="106"/>
      <c r="F64" s="107"/>
      <c r="G64" s="108"/>
      <c r="H64" s="123"/>
      <c r="I64" s="79"/>
      <c r="J64" s="82"/>
      <c r="N64" s="109"/>
    </row>
    <row r="65" spans="1:255" s="113" customFormat="1" ht="30.75" customHeight="1" x14ac:dyDescent="0.35">
      <c r="A65" s="105"/>
      <c r="C65" s="106"/>
      <c r="D65" s="106"/>
      <c r="F65" s="107"/>
      <c r="G65" s="108"/>
      <c r="H65" s="133"/>
      <c r="I65" s="79"/>
      <c r="J65" s="82"/>
      <c r="N65" s="109"/>
    </row>
    <row r="66" spans="1:255" s="113" customFormat="1" ht="30.75" customHeight="1" x14ac:dyDescent="0.35">
      <c r="A66" s="105"/>
      <c r="C66" s="106"/>
      <c r="D66" s="106"/>
      <c r="F66" s="107"/>
      <c r="G66" s="108"/>
      <c r="H66" s="133"/>
      <c r="I66" s="79"/>
      <c r="J66" s="82"/>
      <c r="N66" s="109"/>
    </row>
    <row r="67" spans="1:255" s="41" customFormat="1" ht="31" customHeight="1" x14ac:dyDescent="0.35">
      <c r="A67" s="40"/>
      <c r="B67" s="20"/>
      <c r="C67" s="6"/>
      <c r="D67" s="6"/>
      <c r="E67" s="6"/>
      <c r="F67" s="42"/>
      <c r="G67" s="12"/>
      <c r="H67" s="134"/>
      <c r="I67" s="45"/>
      <c r="J67" s="7"/>
      <c r="K67" s="8"/>
      <c r="L67" s="9"/>
      <c r="M67" s="8"/>
      <c r="N67" s="7"/>
      <c r="O67" s="4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/>
      <c r="IU67" s="6"/>
    </row>
    <row r="68" spans="1:255" s="2" customFormat="1" ht="30.75" customHeight="1" x14ac:dyDescent="0.35">
      <c r="A68" s="3"/>
      <c r="B68" s="20"/>
      <c r="C68" s="17" t="s">
        <v>52</v>
      </c>
      <c r="D68" s="6"/>
      <c r="E68" s="6"/>
      <c r="F68" s="12"/>
      <c r="G68" s="12"/>
      <c r="H68" s="135"/>
      <c r="I68" s="7"/>
      <c r="J68" s="7"/>
      <c r="K68" s="8"/>
      <c r="L68" s="9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255" s="2" customFormat="1" ht="30.75" customHeight="1" x14ac:dyDescent="0.35">
      <c r="A69" s="6"/>
      <c r="B69" s="20"/>
      <c r="C69" s="6"/>
      <c r="D69" s="6"/>
      <c r="E69" s="6"/>
      <c r="F69" s="12"/>
      <c r="G69" s="57"/>
      <c r="H69" s="136"/>
      <c r="I69" s="7"/>
      <c r="J69" s="7"/>
      <c r="K69" s="8"/>
      <c r="L69" s="9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255" s="2" customFormat="1" ht="30.75" customHeight="1" x14ac:dyDescent="0.35">
      <c r="A70" s="40">
        <v>43467</v>
      </c>
      <c r="B70" s="20">
        <v>43469</v>
      </c>
      <c r="C70" s="13" t="s">
        <v>53</v>
      </c>
      <c r="D70" s="13" t="s">
        <v>49</v>
      </c>
      <c r="E70" s="13" t="s">
        <v>50</v>
      </c>
      <c r="F70" s="47">
        <v>125</v>
      </c>
      <c r="G70" s="48">
        <v>8.6</v>
      </c>
      <c r="H70" s="48">
        <v>8.6999999999999993</v>
      </c>
      <c r="I70" s="45"/>
      <c r="J70" s="7"/>
      <c r="K70" s="8">
        <v>0.1</v>
      </c>
      <c r="L70" s="9">
        <v>1</v>
      </c>
      <c r="M70" s="8">
        <v>0.1</v>
      </c>
      <c r="N70" s="7">
        <v>1.6000000000000001E-3</v>
      </c>
      <c r="O70" s="46">
        <f t="shared" ref="O70:O98" si="0">N70*10</f>
        <v>1.6E-2</v>
      </c>
      <c r="P70" s="49">
        <v>12</v>
      </c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255" s="2" customFormat="1" ht="30.75" customHeight="1" x14ac:dyDescent="0.35">
      <c r="A71" s="40">
        <v>43468</v>
      </c>
      <c r="B71" s="20">
        <v>43474</v>
      </c>
      <c r="C71" s="13" t="s">
        <v>54</v>
      </c>
      <c r="D71" s="13" t="s">
        <v>49</v>
      </c>
      <c r="E71" s="13" t="s">
        <v>50</v>
      </c>
      <c r="F71" s="42">
        <v>105</v>
      </c>
      <c r="G71" s="55">
        <v>8.6999999999999993</v>
      </c>
      <c r="H71" s="48">
        <v>9.6999999999999993</v>
      </c>
      <c r="I71" s="45"/>
      <c r="J71" s="7"/>
      <c r="K71" s="8">
        <v>0.1</v>
      </c>
      <c r="L71" s="9">
        <v>1</v>
      </c>
      <c r="M71" s="8">
        <v>0.1</v>
      </c>
      <c r="N71" s="7">
        <v>1.149E-2</v>
      </c>
      <c r="O71" s="46">
        <f t="shared" si="0"/>
        <v>0.1149</v>
      </c>
      <c r="P71" s="49">
        <v>12</v>
      </c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255" s="2" customFormat="1" ht="30.75" customHeight="1" x14ac:dyDescent="0.35">
      <c r="A72" s="40">
        <v>43453</v>
      </c>
      <c r="B72" s="20">
        <v>43474</v>
      </c>
      <c r="C72" s="13" t="s">
        <v>55</v>
      </c>
      <c r="D72" s="13" t="s">
        <v>56</v>
      </c>
      <c r="E72" s="13" t="s">
        <v>50</v>
      </c>
      <c r="F72" s="42">
        <v>127</v>
      </c>
      <c r="G72" s="58">
        <v>6.6</v>
      </c>
      <c r="H72" s="48">
        <v>2.94</v>
      </c>
      <c r="I72" s="45"/>
      <c r="J72" s="7"/>
      <c r="K72" s="8">
        <v>0.1</v>
      </c>
      <c r="L72" s="9">
        <v>1</v>
      </c>
      <c r="M72" s="8">
        <v>0.1</v>
      </c>
      <c r="N72" s="7">
        <v>1.29E-2</v>
      </c>
      <c r="O72" s="46">
        <f t="shared" si="0"/>
        <v>0.129</v>
      </c>
      <c r="P72" s="49">
        <v>38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255" s="2" customFormat="1" ht="30.75" customHeight="1" x14ac:dyDescent="0.35">
      <c r="A73" s="40">
        <v>43467</v>
      </c>
      <c r="B73" s="20">
        <v>43479</v>
      </c>
      <c r="C73" s="13" t="s">
        <v>57</v>
      </c>
      <c r="D73" s="13" t="s">
        <v>49</v>
      </c>
      <c r="E73" s="13" t="s">
        <v>50</v>
      </c>
      <c r="F73" s="42">
        <v>1200</v>
      </c>
      <c r="G73" s="58">
        <v>82</v>
      </c>
      <c r="H73" s="48">
        <v>96.5</v>
      </c>
      <c r="I73" s="45"/>
      <c r="J73" s="7"/>
      <c r="K73" s="8">
        <v>0.1</v>
      </c>
      <c r="L73" s="9">
        <v>1</v>
      </c>
      <c r="M73" s="8">
        <v>0.1</v>
      </c>
      <c r="N73" s="7">
        <v>1.4500000000000001E-2</v>
      </c>
      <c r="O73" s="46">
        <f t="shared" si="0"/>
        <v>0.14500000000000002</v>
      </c>
      <c r="P73" s="49">
        <v>1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255" s="2" customFormat="1" ht="30.75" customHeight="1" x14ac:dyDescent="0.35">
      <c r="A74" s="40">
        <v>43467</v>
      </c>
      <c r="B74" s="20">
        <v>43487</v>
      </c>
      <c r="C74" s="13" t="s">
        <v>58</v>
      </c>
      <c r="D74" s="13" t="s">
        <v>56</v>
      </c>
      <c r="E74" s="13" t="s">
        <v>50</v>
      </c>
      <c r="F74" s="42">
        <v>128</v>
      </c>
      <c r="G74" s="58">
        <v>2.5</v>
      </c>
      <c r="H74" s="48">
        <v>2.92</v>
      </c>
      <c r="I74" s="45"/>
      <c r="J74" s="7"/>
      <c r="K74" s="8">
        <v>0.1</v>
      </c>
      <c r="L74" s="9">
        <v>1</v>
      </c>
      <c r="M74" s="8">
        <v>0.1</v>
      </c>
      <c r="N74" s="7">
        <v>1.6799999999999999E-2</v>
      </c>
      <c r="O74" s="46">
        <f t="shared" si="0"/>
        <v>0.16799999999999998</v>
      </c>
      <c r="P74" s="49">
        <v>40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255" s="2" customFormat="1" ht="30.75" customHeight="1" x14ac:dyDescent="0.35">
      <c r="A75" s="40">
        <v>43474</v>
      </c>
      <c r="B75" s="20">
        <v>43487</v>
      </c>
      <c r="C75" s="13" t="s">
        <v>59</v>
      </c>
      <c r="D75" s="13" t="s">
        <v>49</v>
      </c>
      <c r="E75" s="13" t="s">
        <v>50</v>
      </c>
      <c r="F75" s="42">
        <v>275</v>
      </c>
      <c r="G75" s="58">
        <v>4.4000000000000004</v>
      </c>
      <c r="H75" s="48">
        <v>4.3</v>
      </c>
      <c r="I75" s="45"/>
      <c r="J75" s="7"/>
      <c r="K75" s="8">
        <v>0.1</v>
      </c>
      <c r="L75" s="9">
        <v>1</v>
      </c>
      <c r="M75" s="8">
        <v>0.1</v>
      </c>
      <c r="N75" s="7">
        <v>-2.3E-3</v>
      </c>
      <c r="O75" s="46">
        <f t="shared" si="0"/>
        <v>-2.3E-2</v>
      </c>
      <c r="P75" s="49">
        <v>23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255" s="2" customFormat="1" ht="30.75" customHeight="1" x14ac:dyDescent="0.35">
      <c r="A76" s="40">
        <v>43472</v>
      </c>
      <c r="B76" s="20">
        <v>43489</v>
      </c>
      <c r="C76" s="13" t="s">
        <v>60</v>
      </c>
      <c r="D76" s="13" t="s">
        <v>61</v>
      </c>
      <c r="E76" s="13" t="s">
        <v>50</v>
      </c>
      <c r="F76" s="42">
        <v>105</v>
      </c>
      <c r="G76" s="58">
        <v>2.6</v>
      </c>
      <c r="H76" s="48">
        <v>2.6</v>
      </c>
      <c r="I76" s="45"/>
      <c r="J76" s="7"/>
      <c r="K76" s="8">
        <v>0.1</v>
      </c>
      <c r="L76" s="9">
        <v>1</v>
      </c>
      <c r="M76" s="8">
        <v>0.1</v>
      </c>
      <c r="N76" s="7">
        <v>0</v>
      </c>
      <c r="O76" s="46">
        <f t="shared" si="0"/>
        <v>0</v>
      </c>
      <c r="P76" s="49">
        <v>38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255" s="2" customFormat="1" ht="30.75" customHeight="1" x14ac:dyDescent="0.35">
      <c r="A77" s="40">
        <v>43467</v>
      </c>
      <c r="B77" s="20">
        <v>43490</v>
      </c>
      <c r="C77" s="13" t="s">
        <v>62</v>
      </c>
      <c r="D77" s="13" t="s">
        <v>49</v>
      </c>
      <c r="E77" s="13" t="s">
        <v>50</v>
      </c>
      <c r="F77" s="42">
        <v>85</v>
      </c>
      <c r="G77" s="58">
        <v>4</v>
      </c>
      <c r="H77" s="48">
        <v>4.9000000000000004</v>
      </c>
      <c r="I77" s="45"/>
      <c r="J77" s="7"/>
      <c r="K77" s="8">
        <v>0.1</v>
      </c>
      <c r="L77" s="9">
        <v>1</v>
      </c>
      <c r="M77" s="8">
        <v>0.1</v>
      </c>
      <c r="N77" s="7">
        <v>2.2499999999999999E-2</v>
      </c>
      <c r="O77" s="46">
        <f t="shared" si="0"/>
        <v>0.22499999999999998</v>
      </c>
      <c r="P77" s="49">
        <v>25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255" s="2" customFormat="1" ht="30.75" customHeight="1" x14ac:dyDescent="0.35">
      <c r="A78" s="40">
        <v>43472</v>
      </c>
      <c r="B78" s="20">
        <v>43493</v>
      </c>
      <c r="C78" s="13" t="s">
        <v>63</v>
      </c>
      <c r="D78" s="13" t="s">
        <v>49</v>
      </c>
      <c r="E78" s="13" t="s">
        <v>50</v>
      </c>
      <c r="F78" s="42">
        <v>175</v>
      </c>
      <c r="G78" s="43">
        <v>9</v>
      </c>
      <c r="H78" s="48">
        <v>9</v>
      </c>
      <c r="I78" s="45"/>
      <c r="J78" s="7"/>
      <c r="K78" s="8">
        <v>0.1</v>
      </c>
      <c r="L78" s="9">
        <v>1</v>
      </c>
      <c r="M78" s="8">
        <v>0.1</v>
      </c>
      <c r="N78" s="7">
        <v>0</v>
      </c>
      <c r="O78" s="46">
        <f t="shared" si="0"/>
        <v>0</v>
      </c>
      <c r="P78" s="49">
        <v>11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255" s="2" customFormat="1" ht="30.75" customHeight="1" x14ac:dyDescent="0.35">
      <c r="A79" s="40">
        <v>43467</v>
      </c>
      <c r="B79" s="20">
        <v>43501</v>
      </c>
      <c r="C79" s="13" t="s">
        <v>64</v>
      </c>
      <c r="D79" s="13" t="s">
        <v>49</v>
      </c>
      <c r="E79" s="13" t="s">
        <v>50</v>
      </c>
      <c r="F79" s="47">
        <v>180</v>
      </c>
      <c r="G79" s="48">
        <v>4.4000000000000004</v>
      </c>
      <c r="H79" s="48">
        <v>3.7</v>
      </c>
      <c r="I79" s="45"/>
      <c r="J79" s="7"/>
      <c r="K79" s="8">
        <v>0.1</v>
      </c>
      <c r="L79" s="9">
        <v>1</v>
      </c>
      <c r="M79" s="8">
        <v>0.1</v>
      </c>
      <c r="N79" s="7">
        <v>-1.54E-2</v>
      </c>
      <c r="O79" s="46">
        <f t="shared" si="0"/>
        <v>-0.154</v>
      </c>
      <c r="P79" s="49">
        <v>22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255" s="2" customFormat="1" ht="30.75" customHeight="1" x14ac:dyDescent="0.35">
      <c r="A80" s="40">
        <v>43504</v>
      </c>
      <c r="B80" s="20">
        <v>43507</v>
      </c>
      <c r="C80" s="13" t="s">
        <v>65</v>
      </c>
      <c r="D80" s="13" t="s">
        <v>49</v>
      </c>
      <c r="E80" s="13" t="s">
        <v>50</v>
      </c>
      <c r="F80" s="47">
        <v>126</v>
      </c>
      <c r="G80" s="48">
        <v>2.4</v>
      </c>
      <c r="H80" s="48">
        <v>2.9</v>
      </c>
      <c r="I80" s="45"/>
      <c r="J80" s="7"/>
      <c r="K80" s="8">
        <v>0.1</v>
      </c>
      <c r="L80" s="9">
        <v>1</v>
      </c>
      <c r="M80" s="8">
        <v>0.1</v>
      </c>
      <c r="N80" s="7">
        <v>0.02</v>
      </c>
      <c r="O80" s="46">
        <f t="shared" si="0"/>
        <v>0.2</v>
      </c>
      <c r="P80" s="49">
        <v>40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36" s="2" customFormat="1" ht="30.75" customHeight="1" x14ac:dyDescent="0.35">
      <c r="A81" s="40">
        <v>43504</v>
      </c>
      <c r="B81" s="20">
        <v>43509</v>
      </c>
      <c r="C81" s="13" t="s">
        <v>65</v>
      </c>
      <c r="D81" s="13" t="s">
        <v>56</v>
      </c>
      <c r="E81" s="13" t="s">
        <v>50</v>
      </c>
      <c r="F81" s="47">
        <v>126</v>
      </c>
      <c r="G81" s="48">
        <v>2.4</v>
      </c>
      <c r="H81" s="48">
        <v>2.95</v>
      </c>
      <c r="I81" s="45"/>
      <c r="J81" s="7"/>
      <c r="K81" s="8">
        <v>0.1</v>
      </c>
      <c r="L81" s="9">
        <v>1</v>
      </c>
      <c r="M81" s="8">
        <v>0.1</v>
      </c>
      <c r="N81" s="7">
        <v>2.1999999999999999E-2</v>
      </c>
      <c r="O81" s="46">
        <f t="shared" si="0"/>
        <v>0.21999999999999997</v>
      </c>
      <c r="P81" s="49">
        <v>40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36" s="2" customFormat="1" ht="30.75" customHeight="1" x14ac:dyDescent="0.35">
      <c r="A82" s="40">
        <v>43496</v>
      </c>
      <c r="B82" s="20">
        <v>43511</v>
      </c>
      <c r="C82" s="13" t="s">
        <v>66</v>
      </c>
      <c r="D82" s="13" t="s">
        <v>56</v>
      </c>
      <c r="E82" s="13" t="s">
        <v>50</v>
      </c>
      <c r="F82" s="47">
        <v>126</v>
      </c>
      <c r="G82" s="48">
        <v>1.75</v>
      </c>
      <c r="H82" s="48">
        <v>2</v>
      </c>
      <c r="I82" s="45"/>
      <c r="J82" s="7"/>
      <c r="K82" s="8">
        <v>0.1</v>
      </c>
      <c r="L82" s="9">
        <v>1</v>
      </c>
      <c r="M82" s="8">
        <v>0.1</v>
      </c>
      <c r="N82" s="7">
        <v>1.43E-2</v>
      </c>
      <c r="O82" s="46">
        <f t="shared" si="0"/>
        <v>0.14300000000000002</v>
      </c>
      <c r="P82" s="49">
        <v>57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36" s="2" customFormat="1" ht="30.75" customHeight="1" x14ac:dyDescent="0.35">
      <c r="A83" s="40">
        <v>43508</v>
      </c>
      <c r="B83" s="20">
        <v>43511</v>
      </c>
      <c r="C83" s="13" t="s">
        <v>67</v>
      </c>
      <c r="D83" s="13" t="s">
        <v>68</v>
      </c>
      <c r="E83" s="13" t="s">
        <v>50</v>
      </c>
      <c r="F83" s="47">
        <v>119</v>
      </c>
      <c r="G83" s="48">
        <v>2.6</v>
      </c>
      <c r="H83" s="48">
        <v>2.2999999999999998</v>
      </c>
      <c r="I83" s="45"/>
      <c r="J83" s="7"/>
      <c r="K83" s="8">
        <v>0.1</v>
      </c>
      <c r="L83" s="9">
        <v>1</v>
      </c>
      <c r="M83" s="8">
        <v>0.1</v>
      </c>
      <c r="N83" s="7">
        <v>-1.14E-2</v>
      </c>
      <c r="O83" s="46">
        <f t="shared" si="0"/>
        <v>-0.114</v>
      </c>
      <c r="P83" s="49">
        <v>38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</row>
    <row r="84" spans="1:36" s="2" customFormat="1" ht="30.75" customHeight="1" x14ac:dyDescent="0.35">
      <c r="A84" s="40">
        <v>43518</v>
      </c>
      <c r="B84" s="20">
        <v>43539</v>
      </c>
      <c r="C84" s="13" t="s">
        <v>69</v>
      </c>
      <c r="D84" s="13" t="s">
        <v>56</v>
      </c>
      <c r="E84" s="13" t="s">
        <v>50</v>
      </c>
      <c r="F84" s="47">
        <v>126</v>
      </c>
      <c r="G84" s="48">
        <v>1.8</v>
      </c>
      <c r="H84" s="48">
        <v>2</v>
      </c>
      <c r="I84" s="45"/>
      <c r="J84" s="7"/>
      <c r="K84" s="8">
        <v>0.1</v>
      </c>
      <c r="L84" s="9">
        <v>1</v>
      </c>
      <c r="M84" s="8">
        <v>0.1</v>
      </c>
      <c r="N84" s="7">
        <v>1.14E-2</v>
      </c>
      <c r="O84" s="46">
        <f t="shared" si="0"/>
        <v>0.114</v>
      </c>
      <c r="P84" s="49">
        <v>57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</row>
    <row r="85" spans="1:36" s="2" customFormat="1" ht="30.75" customHeight="1" x14ac:dyDescent="0.35">
      <c r="A85" s="40">
        <v>43530</v>
      </c>
      <c r="B85" s="20">
        <v>43542</v>
      </c>
      <c r="C85" s="13" t="s">
        <v>70</v>
      </c>
      <c r="D85" s="13" t="s">
        <v>49</v>
      </c>
      <c r="E85" s="13" t="s">
        <v>50</v>
      </c>
      <c r="F85" s="47">
        <v>10</v>
      </c>
      <c r="G85" s="48">
        <v>4.4000000000000004</v>
      </c>
      <c r="H85" s="48">
        <v>3.7</v>
      </c>
      <c r="I85" s="45"/>
      <c r="J85" s="7"/>
      <c r="K85" s="8">
        <v>0.1</v>
      </c>
      <c r="L85" s="9">
        <v>1</v>
      </c>
      <c r="M85" s="8">
        <v>0.1</v>
      </c>
      <c r="N85" s="7">
        <v>-1.61E-2</v>
      </c>
      <c r="O85" s="46">
        <f t="shared" si="0"/>
        <v>-0.161</v>
      </c>
      <c r="P85" s="49">
        <v>23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</row>
    <row r="86" spans="1:36" s="2" customFormat="1" ht="30.75" customHeight="1" x14ac:dyDescent="0.35">
      <c r="A86" s="40">
        <v>43529</v>
      </c>
      <c r="B86" s="20">
        <v>43553</v>
      </c>
      <c r="C86" s="13" t="s">
        <v>71</v>
      </c>
      <c r="D86" s="13" t="s">
        <v>49</v>
      </c>
      <c r="E86" s="13" t="s">
        <v>50</v>
      </c>
      <c r="F86" s="47">
        <v>10</v>
      </c>
      <c r="G86" s="48">
        <v>0.9</v>
      </c>
      <c r="H86" s="48">
        <v>0.98</v>
      </c>
      <c r="I86" s="45"/>
      <c r="J86" s="7"/>
      <c r="K86" s="8">
        <v>0.1</v>
      </c>
      <c r="L86" s="9">
        <v>1</v>
      </c>
      <c r="M86" s="8">
        <v>0.1</v>
      </c>
      <c r="N86" s="7">
        <v>1.7600000000000001E-2</v>
      </c>
      <c r="O86" s="46">
        <f t="shared" si="0"/>
        <v>0.17600000000000002</v>
      </c>
      <c r="P86" s="49">
        <v>220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</row>
    <row r="87" spans="1:36" s="2" customFormat="1" ht="30.75" customHeight="1" x14ac:dyDescent="0.35">
      <c r="A87" s="40">
        <v>43544</v>
      </c>
      <c r="B87" s="20">
        <v>43553</v>
      </c>
      <c r="C87" s="13" t="s">
        <v>72</v>
      </c>
      <c r="D87" s="13" t="s">
        <v>49</v>
      </c>
      <c r="E87" s="13" t="s">
        <v>51</v>
      </c>
      <c r="F87" s="47">
        <v>14</v>
      </c>
      <c r="G87" s="48">
        <v>0.18</v>
      </c>
      <c r="H87" s="48">
        <v>0.1</v>
      </c>
      <c r="I87" s="45"/>
      <c r="J87" s="7"/>
      <c r="K87" s="8">
        <v>0.1</v>
      </c>
      <c r="L87" s="9">
        <v>1</v>
      </c>
      <c r="M87" s="8">
        <v>0.1</v>
      </c>
      <c r="N87" s="7">
        <v>8.8000000000000005E-3</v>
      </c>
      <c r="O87" s="46">
        <f t="shared" si="0"/>
        <v>8.8000000000000009E-2</v>
      </c>
      <c r="P87" s="49">
        <v>-110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</row>
    <row r="88" spans="1:36" s="2" customFormat="1" ht="30.75" customHeight="1" x14ac:dyDescent="0.35">
      <c r="A88" s="40">
        <v>43542</v>
      </c>
      <c r="B88" s="20">
        <v>43556</v>
      </c>
      <c r="C88" s="13" t="s">
        <v>73</v>
      </c>
      <c r="D88" s="13" t="s">
        <v>49</v>
      </c>
      <c r="E88" s="13" t="s">
        <v>50</v>
      </c>
      <c r="F88" s="47">
        <v>315</v>
      </c>
      <c r="G88" s="48">
        <v>17.7</v>
      </c>
      <c r="H88" s="48">
        <v>19.8</v>
      </c>
      <c r="I88" s="45"/>
      <c r="J88" s="7"/>
      <c r="K88" s="8">
        <v>0.1</v>
      </c>
      <c r="L88" s="9">
        <v>1</v>
      </c>
      <c r="M88" s="8">
        <v>0.1</v>
      </c>
      <c r="N88" s="7">
        <v>1.26E-2</v>
      </c>
      <c r="O88" s="46">
        <f t="shared" si="0"/>
        <v>0.126</v>
      </c>
      <c r="P88" s="49">
        <v>6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</row>
    <row r="89" spans="1:36" s="2" customFormat="1" ht="30.75" customHeight="1" x14ac:dyDescent="0.35">
      <c r="A89" s="40">
        <v>43549</v>
      </c>
      <c r="B89" s="20">
        <v>43557</v>
      </c>
      <c r="C89" s="13" t="s">
        <v>74</v>
      </c>
      <c r="D89" s="13" t="s">
        <v>49</v>
      </c>
      <c r="E89" s="13" t="s">
        <v>50</v>
      </c>
      <c r="F89" s="47">
        <v>320</v>
      </c>
      <c r="G89" s="48">
        <v>17.8</v>
      </c>
      <c r="H89" s="48">
        <v>14</v>
      </c>
      <c r="I89" s="45"/>
      <c r="J89" s="7"/>
      <c r="K89" s="8">
        <v>0.1</v>
      </c>
      <c r="L89" s="9">
        <v>1</v>
      </c>
      <c r="M89" s="8">
        <v>0.1</v>
      </c>
      <c r="N89" s="7">
        <v>-1.9E-2</v>
      </c>
      <c r="O89" s="46">
        <f t="shared" si="0"/>
        <v>-0.19</v>
      </c>
      <c r="P89" s="49">
        <v>5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</row>
    <row r="90" spans="1:36" s="2" customFormat="1" ht="30.75" customHeight="1" x14ac:dyDescent="0.35">
      <c r="A90" s="40">
        <v>43546</v>
      </c>
      <c r="B90" s="20">
        <v>43559</v>
      </c>
      <c r="C90" s="13" t="s">
        <v>75</v>
      </c>
      <c r="D90" s="13" t="s">
        <v>49</v>
      </c>
      <c r="E90" s="13" t="s">
        <v>50</v>
      </c>
      <c r="F90" s="47">
        <v>114</v>
      </c>
      <c r="G90" s="48">
        <v>1.05</v>
      </c>
      <c r="H90" s="48">
        <v>2.2999999999999998</v>
      </c>
      <c r="I90" s="45"/>
      <c r="J90" s="7"/>
      <c r="K90" s="8">
        <v>0.1</v>
      </c>
      <c r="L90" s="9">
        <v>1</v>
      </c>
      <c r="M90" s="8">
        <v>0.1</v>
      </c>
      <c r="N90" s="7">
        <v>-1.38E-2</v>
      </c>
      <c r="O90" s="46">
        <f t="shared" si="0"/>
        <v>-0.13800000000000001</v>
      </c>
      <c r="P90" s="49">
        <v>-11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</row>
    <row r="91" spans="1:36" s="2" customFormat="1" ht="30.75" customHeight="1" x14ac:dyDescent="0.35">
      <c r="A91" s="40">
        <v>43531</v>
      </c>
      <c r="B91" s="20">
        <v>43560</v>
      </c>
      <c r="C91" s="13" t="s">
        <v>76</v>
      </c>
      <c r="D91" s="13" t="s">
        <v>49</v>
      </c>
      <c r="E91" s="13" t="s">
        <v>50</v>
      </c>
      <c r="F91" s="47">
        <v>10</v>
      </c>
      <c r="G91" s="48">
        <v>4.5999999999999996</v>
      </c>
      <c r="H91" s="48">
        <v>4.6500000000000004</v>
      </c>
      <c r="I91" s="45"/>
      <c r="J91" s="7"/>
      <c r="K91" s="8">
        <v>0.1</v>
      </c>
      <c r="L91" s="9">
        <v>1</v>
      </c>
      <c r="M91" s="8">
        <v>0.1</v>
      </c>
      <c r="N91" s="7">
        <v>1.1999999999999999E-3</v>
      </c>
      <c r="O91" s="46">
        <f t="shared" si="0"/>
        <v>1.1999999999999999E-2</v>
      </c>
      <c r="P91" s="49">
        <v>23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</row>
    <row r="92" spans="1:36" s="2" customFormat="1" ht="30.75" customHeight="1" x14ac:dyDescent="0.35">
      <c r="A92" s="40">
        <v>43549</v>
      </c>
      <c r="B92" s="20">
        <v>43566</v>
      </c>
      <c r="C92" s="13" t="s">
        <v>77</v>
      </c>
      <c r="D92" s="13" t="s">
        <v>49</v>
      </c>
      <c r="E92" s="13" t="s">
        <v>50</v>
      </c>
      <c r="F92" s="47">
        <v>130</v>
      </c>
      <c r="G92" s="48">
        <v>1.78</v>
      </c>
      <c r="H92" s="48">
        <v>1.99</v>
      </c>
      <c r="I92" s="45"/>
      <c r="J92" s="7"/>
      <c r="K92" s="8">
        <v>0.1</v>
      </c>
      <c r="L92" s="9">
        <v>1</v>
      </c>
      <c r="M92" s="8">
        <v>0.1</v>
      </c>
      <c r="N92" s="7">
        <v>1.18E-2</v>
      </c>
      <c r="O92" s="46">
        <f t="shared" si="0"/>
        <v>0.11799999999999999</v>
      </c>
      <c r="P92" s="49">
        <v>56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</row>
    <row r="93" spans="1:36" s="2" customFormat="1" ht="30.75" customHeight="1" x14ac:dyDescent="0.35">
      <c r="A93" s="40">
        <v>43544</v>
      </c>
      <c r="B93" s="20">
        <v>43567</v>
      </c>
      <c r="C93" s="13" t="s">
        <v>296</v>
      </c>
      <c r="D93" s="13" t="s">
        <v>49</v>
      </c>
      <c r="E93" s="13" t="s">
        <v>50</v>
      </c>
      <c r="F93" s="47">
        <v>100</v>
      </c>
      <c r="G93" s="48">
        <v>3.4</v>
      </c>
      <c r="H93" s="48">
        <v>3.99</v>
      </c>
      <c r="I93" s="45"/>
      <c r="J93" s="7"/>
      <c r="K93" s="8">
        <v>0.1</v>
      </c>
      <c r="L93" s="9">
        <v>1</v>
      </c>
      <c r="M93" s="8">
        <v>0.1</v>
      </c>
      <c r="N93" s="7">
        <v>1.77E-2</v>
      </c>
      <c r="O93" s="46">
        <f t="shared" si="0"/>
        <v>0.17699999999999999</v>
      </c>
      <c r="P93" s="49">
        <v>30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</row>
    <row r="94" spans="1:36" s="2" customFormat="1" ht="30.75" customHeight="1" x14ac:dyDescent="0.35">
      <c r="A94" s="40">
        <v>43578</v>
      </c>
      <c r="B94" s="20">
        <v>43581</v>
      </c>
      <c r="C94" s="13" t="s">
        <v>78</v>
      </c>
      <c r="D94" s="13" t="s">
        <v>49</v>
      </c>
      <c r="E94" s="13" t="s">
        <v>50</v>
      </c>
      <c r="F94" s="47">
        <v>116</v>
      </c>
      <c r="G94" s="48">
        <v>2.6</v>
      </c>
      <c r="H94" s="48">
        <v>2.98</v>
      </c>
      <c r="I94" s="45"/>
      <c r="J94" s="7"/>
      <c r="K94" s="8">
        <v>0.1</v>
      </c>
      <c r="L94" s="9">
        <v>1</v>
      </c>
      <c r="M94" s="8">
        <v>0.1</v>
      </c>
      <c r="N94" s="7">
        <v>1.44E-2</v>
      </c>
      <c r="O94" s="46">
        <f t="shared" si="0"/>
        <v>0.14399999999999999</v>
      </c>
      <c r="P94" s="49">
        <v>38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</row>
    <row r="95" spans="1:36" s="2" customFormat="1" ht="30.75" customHeight="1" x14ac:dyDescent="0.35">
      <c r="A95" s="40">
        <v>43581</v>
      </c>
      <c r="B95" s="20">
        <v>43586</v>
      </c>
      <c r="C95" s="13" t="s">
        <v>79</v>
      </c>
      <c r="D95" s="13" t="s">
        <v>49</v>
      </c>
      <c r="E95" s="13" t="s">
        <v>50</v>
      </c>
      <c r="F95" s="47">
        <v>10.5</v>
      </c>
      <c r="G95" s="48">
        <v>0.9</v>
      </c>
      <c r="H95" s="48">
        <v>0.9</v>
      </c>
      <c r="I95" s="45"/>
      <c r="J95" s="7"/>
      <c r="K95" s="8">
        <v>0.1</v>
      </c>
      <c r="L95" s="9">
        <v>1</v>
      </c>
      <c r="M95" s="8">
        <v>0.1</v>
      </c>
      <c r="N95" s="7">
        <f>I95</f>
        <v>0</v>
      </c>
      <c r="O95" s="46">
        <f t="shared" si="0"/>
        <v>0</v>
      </c>
      <c r="P95" s="49">
        <v>111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</row>
    <row r="96" spans="1:36" s="2" customFormat="1" ht="30.75" customHeight="1" x14ac:dyDescent="0.35">
      <c r="A96" s="40">
        <v>43581</v>
      </c>
      <c r="B96" s="20">
        <v>43591</v>
      </c>
      <c r="C96" s="13" t="s">
        <v>80</v>
      </c>
      <c r="D96" s="13" t="s">
        <v>49</v>
      </c>
      <c r="E96" s="13" t="s">
        <v>50</v>
      </c>
      <c r="F96" s="47">
        <v>10.5</v>
      </c>
      <c r="G96" s="48">
        <v>4.55</v>
      </c>
      <c r="H96" s="48">
        <v>4.2</v>
      </c>
      <c r="I96" s="45"/>
      <c r="J96" s="7"/>
      <c r="K96" s="8">
        <v>0.1</v>
      </c>
      <c r="L96" s="9">
        <v>1</v>
      </c>
      <c r="M96" s="8">
        <v>0.1</v>
      </c>
      <c r="N96" s="7">
        <v>-7.7000000000000002E-3</v>
      </c>
      <c r="O96" s="46">
        <f t="shared" si="0"/>
        <v>-7.6999999999999999E-2</v>
      </c>
      <c r="P96" s="49">
        <v>22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</row>
    <row r="97" spans="1:255" s="2" customFormat="1" ht="30.75" customHeight="1" x14ac:dyDescent="0.35">
      <c r="A97" s="40">
        <v>43599</v>
      </c>
      <c r="B97" s="20">
        <v>43601</v>
      </c>
      <c r="C97" s="13" t="s">
        <v>81</v>
      </c>
      <c r="D97" s="13" t="s">
        <v>49</v>
      </c>
      <c r="E97" s="13" t="s">
        <v>50</v>
      </c>
      <c r="F97" s="47">
        <v>131</v>
      </c>
      <c r="G97" s="48">
        <v>2.6</v>
      </c>
      <c r="H97" s="48">
        <v>2.75</v>
      </c>
      <c r="I97" s="45"/>
      <c r="J97" s="7"/>
      <c r="K97" s="8">
        <v>0.1</v>
      </c>
      <c r="L97" s="9">
        <v>1</v>
      </c>
      <c r="M97" s="8">
        <v>0.1</v>
      </c>
      <c r="N97" s="7">
        <v>5.7000000000000002E-3</v>
      </c>
      <c r="O97" s="46">
        <f t="shared" si="0"/>
        <v>5.7000000000000002E-2</v>
      </c>
      <c r="P97" s="49">
        <v>38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</row>
    <row r="98" spans="1:255" s="2" customFormat="1" ht="30.75" customHeight="1" x14ac:dyDescent="0.35">
      <c r="A98" s="40">
        <v>43600</v>
      </c>
      <c r="B98" s="20">
        <v>43619</v>
      </c>
      <c r="C98" s="13" t="s">
        <v>82</v>
      </c>
      <c r="D98" s="13" t="s">
        <v>49</v>
      </c>
      <c r="E98" s="13" t="s">
        <v>50</v>
      </c>
      <c r="F98" s="42">
        <v>1650</v>
      </c>
      <c r="G98" s="55">
        <v>45</v>
      </c>
      <c r="H98" s="48">
        <v>34.5</v>
      </c>
      <c r="I98" s="45"/>
      <c r="J98" s="7"/>
      <c r="K98" s="8">
        <v>0.1</v>
      </c>
      <c r="L98" s="9">
        <v>1</v>
      </c>
      <c r="M98" s="8">
        <v>0.1</v>
      </c>
      <c r="N98" s="7">
        <v>-2.1000000000000001E-2</v>
      </c>
      <c r="O98" s="46">
        <f t="shared" si="0"/>
        <v>-0.21000000000000002</v>
      </c>
      <c r="P98" s="49">
        <v>2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</row>
    <row r="99" spans="1:255" s="2" customFormat="1" ht="30.75" customHeight="1" x14ac:dyDescent="0.35">
      <c r="A99" s="40">
        <v>43599</v>
      </c>
      <c r="B99" s="20">
        <v>43620</v>
      </c>
      <c r="C99" s="13" t="s">
        <v>83</v>
      </c>
      <c r="D99" s="13" t="s">
        <v>49</v>
      </c>
      <c r="E99" s="13" t="s">
        <v>50</v>
      </c>
      <c r="F99" s="42">
        <v>110</v>
      </c>
      <c r="G99" s="58">
        <v>4.5</v>
      </c>
      <c r="H99" s="48">
        <v>4.5</v>
      </c>
      <c r="I99" s="45"/>
      <c r="J99" s="7"/>
      <c r="K99" s="8">
        <v>0.1</v>
      </c>
      <c r="L99" s="9">
        <v>1</v>
      </c>
      <c r="M99" s="8">
        <v>0.1</v>
      </c>
      <c r="N99" s="7">
        <f>I99</f>
        <v>0</v>
      </c>
      <c r="O99" s="46">
        <f>J99*10</f>
        <v>0</v>
      </c>
      <c r="P99" s="49">
        <v>22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</row>
    <row r="100" spans="1:255" s="2" customFormat="1" ht="30.75" customHeight="1" x14ac:dyDescent="0.35">
      <c r="A100" s="40">
        <v>43608</v>
      </c>
      <c r="B100" s="20">
        <v>43629</v>
      </c>
      <c r="C100" s="13" t="s">
        <v>84</v>
      </c>
      <c r="D100" s="13" t="s">
        <v>49</v>
      </c>
      <c r="E100" s="13" t="s">
        <v>50</v>
      </c>
      <c r="F100" s="42">
        <v>140</v>
      </c>
      <c r="G100" s="58">
        <v>8.8000000000000007</v>
      </c>
      <c r="H100" s="48">
        <v>9.98</v>
      </c>
      <c r="I100" s="45"/>
      <c r="J100" s="7"/>
      <c r="K100" s="8">
        <v>0.1</v>
      </c>
      <c r="L100" s="9">
        <v>1</v>
      </c>
      <c r="M100" s="8">
        <v>0.1</v>
      </c>
      <c r="N100" s="7">
        <v>1.2999999999999999E-2</v>
      </c>
      <c r="O100" s="46">
        <f t="shared" ref="O100:O143" si="1">N100*10</f>
        <v>0.13</v>
      </c>
      <c r="P100" s="49">
        <v>11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</row>
    <row r="101" spans="1:255" s="2" customFormat="1" ht="30.75" customHeight="1" x14ac:dyDescent="0.35">
      <c r="A101" s="40">
        <v>43626</v>
      </c>
      <c r="B101" s="20">
        <v>43630</v>
      </c>
      <c r="C101" s="13" t="s">
        <v>85</v>
      </c>
      <c r="D101" s="13" t="s">
        <v>49</v>
      </c>
      <c r="E101" s="13" t="s">
        <v>50</v>
      </c>
      <c r="F101" s="42">
        <v>250</v>
      </c>
      <c r="G101" s="43">
        <v>8.9</v>
      </c>
      <c r="H101" s="48">
        <v>9.75</v>
      </c>
      <c r="I101" s="45"/>
      <c r="J101" s="7"/>
      <c r="K101" s="8">
        <v>0.1</v>
      </c>
      <c r="L101" s="9">
        <v>1</v>
      </c>
      <c r="M101" s="8">
        <v>0.1</v>
      </c>
      <c r="N101" s="7">
        <v>1.0200000000000001E-2</v>
      </c>
      <c r="O101" s="46">
        <f t="shared" si="1"/>
        <v>0.10200000000000001</v>
      </c>
      <c r="P101" s="49">
        <v>12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</row>
    <row r="102" spans="1:255" s="41" customFormat="1" ht="31" customHeight="1" x14ac:dyDescent="0.35">
      <c r="A102" s="40">
        <v>43661</v>
      </c>
      <c r="B102" s="20">
        <v>43668</v>
      </c>
      <c r="C102" s="13" t="s">
        <v>86</v>
      </c>
      <c r="D102" s="13" t="s">
        <v>61</v>
      </c>
      <c r="E102" s="13" t="s">
        <v>50</v>
      </c>
      <c r="F102" s="47">
        <v>67</v>
      </c>
      <c r="G102" s="48">
        <v>1.8</v>
      </c>
      <c r="H102" s="48">
        <v>1.98</v>
      </c>
      <c r="I102" s="45"/>
      <c r="J102" s="7"/>
      <c r="K102" s="8">
        <v>0.1</v>
      </c>
      <c r="L102" s="9">
        <v>1</v>
      </c>
      <c r="M102" s="8">
        <v>0.1</v>
      </c>
      <c r="N102" s="7">
        <v>1.01E-2</v>
      </c>
      <c r="O102" s="46">
        <f t="shared" si="1"/>
        <v>0.10099999999999999</v>
      </c>
      <c r="P102" s="49">
        <v>56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</row>
    <row r="103" spans="1:255" s="41" customFormat="1" ht="31" customHeight="1" x14ac:dyDescent="0.35">
      <c r="A103" s="40">
        <v>43661</v>
      </c>
      <c r="B103" s="20">
        <v>43668</v>
      </c>
      <c r="C103" s="13" t="s">
        <v>87</v>
      </c>
      <c r="D103" s="13" t="s">
        <v>56</v>
      </c>
      <c r="E103" s="13" t="s">
        <v>50</v>
      </c>
      <c r="F103" s="47">
        <v>125</v>
      </c>
      <c r="G103" s="48">
        <v>2.6</v>
      </c>
      <c r="H103" s="48">
        <v>2.9</v>
      </c>
      <c r="I103" s="45"/>
      <c r="J103" s="7"/>
      <c r="K103" s="8">
        <v>0.1</v>
      </c>
      <c r="L103" s="9">
        <v>1</v>
      </c>
      <c r="M103" s="8">
        <v>0.1</v>
      </c>
      <c r="N103" s="7">
        <v>1.14E-2</v>
      </c>
      <c r="O103" s="46">
        <f t="shared" si="1"/>
        <v>0.114</v>
      </c>
      <c r="P103" s="49">
        <v>38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</row>
    <row r="104" spans="1:255" s="41" customFormat="1" ht="31" customHeight="1" x14ac:dyDescent="0.35">
      <c r="A104" s="40">
        <v>43665</v>
      </c>
      <c r="B104" s="20">
        <v>43670</v>
      </c>
      <c r="C104" s="13" t="s">
        <v>88</v>
      </c>
      <c r="D104" s="13" t="s">
        <v>49</v>
      </c>
      <c r="E104" s="13" t="s">
        <v>50</v>
      </c>
      <c r="F104" s="47">
        <v>9</v>
      </c>
      <c r="G104" s="48">
        <v>0.9</v>
      </c>
      <c r="H104" s="48">
        <v>0.98</v>
      </c>
      <c r="I104" s="45"/>
      <c r="J104" s="7"/>
      <c r="K104" s="8">
        <v>0.1</v>
      </c>
      <c r="L104" s="9">
        <v>1</v>
      </c>
      <c r="M104" s="8">
        <v>0.1</v>
      </c>
      <c r="N104" s="7">
        <v>8.0000000000000002E-3</v>
      </c>
      <c r="O104" s="46">
        <f t="shared" si="1"/>
        <v>0.08</v>
      </c>
      <c r="P104" s="49">
        <v>110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</row>
    <row r="105" spans="1:255" s="41" customFormat="1" ht="31" customHeight="1" x14ac:dyDescent="0.35">
      <c r="A105" s="40">
        <v>43678</v>
      </c>
      <c r="B105" s="20">
        <v>43682</v>
      </c>
      <c r="C105" s="13" t="s">
        <v>89</v>
      </c>
      <c r="D105" s="13" t="s">
        <v>56</v>
      </c>
      <c r="E105" s="13" t="s">
        <v>50</v>
      </c>
      <c r="F105" s="47">
        <v>137</v>
      </c>
      <c r="G105" s="48">
        <v>2.7</v>
      </c>
      <c r="H105" s="48">
        <v>1.82</v>
      </c>
      <c r="I105" s="45"/>
      <c r="J105" s="7"/>
      <c r="K105" s="8">
        <v>0.1</v>
      </c>
      <c r="L105" s="9">
        <v>1</v>
      </c>
      <c r="M105" s="8">
        <v>0.1</v>
      </c>
      <c r="N105" s="7">
        <v>-3.2599999999999997E-2</v>
      </c>
      <c r="O105" s="46">
        <f t="shared" si="1"/>
        <v>-0.32599999999999996</v>
      </c>
      <c r="P105" s="49">
        <v>37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</row>
    <row r="106" spans="1:255" s="41" customFormat="1" ht="31" customHeight="1" x14ac:dyDescent="0.35">
      <c r="A106" s="40">
        <v>43678</v>
      </c>
      <c r="B106" s="20">
        <v>43682</v>
      </c>
      <c r="C106" s="13" t="s">
        <v>90</v>
      </c>
      <c r="D106" s="13" t="s">
        <v>49</v>
      </c>
      <c r="E106" s="13" t="s">
        <v>50</v>
      </c>
      <c r="F106" s="47">
        <v>305</v>
      </c>
      <c r="G106" s="48">
        <v>2.5299999999999998</v>
      </c>
      <c r="H106" s="48">
        <v>2.98</v>
      </c>
      <c r="I106" s="45"/>
      <c r="J106" s="7"/>
      <c r="K106" s="8">
        <v>0.1</v>
      </c>
      <c r="L106" s="9">
        <v>1</v>
      </c>
      <c r="M106" s="8">
        <v>0.1</v>
      </c>
      <c r="N106" s="7">
        <v>1.78E-2</v>
      </c>
      <c r="O106" s="46">
        <f t="shared" si="1"/>
        <v>0.17799999999999999</v>
      </c>
      <c r="P106" s="49">
        <v>39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</row>
    <row r="107" spans="1:255" s="41" customFormat="1" ht="31" customHeight="1" x14ac:dyDescent="0.35">
      <c r="A107" s="40">
        <v>43679</v>
      </c>
      <c r="B107" s="20">
        <v>43684</v>
      </c>
      <c r="C107" s="13" t="s">
        <v>91</v>
      </c>
      <c r="D107" s="13" t="s">
        <v>49</v>
      </c>
      <c r="E107" s="13" t="s">
        <v>50</v>
      </c>
      <c r="F107" s="47">
        <v>158</v>
      </c>
      <c r="G107" s="48">
        <v>2.6</v>
      </c>
      <c r="H107" s="48">
        <v>2.98</v>
      </c>
      <c r="I107" s="45"/>
      <c r="J107" s="7"/>
      <c r="K107" s="8">
        <v>0.1</v>
      </c>
      <c r="L107" s="9">
        <v>1</v>
      </c>
      <c r="M107" s="8">
        <v>0.1</v>
      </c>
      <c r="N107" s="7">
        <v>1.44E-2</v>
      </c>
      <c r="O107" s="46">
        <f t="shared" si="1"/>
        <v>0.14399999999999999</v>
      </c>
      <c r="P107" s="49">
        <v>38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1" customFormat="1" ht="31" customHeight="1" x14ac:dyDescent="0.35">
      <c r="A108" s="40">
        <v>43684</v>
      </c>
      <c r="B108" s="20">
        <v>43686</v>
      </c>
      <c r="C108" s="13" t="s">
        <v>92</v>
      </c>
      <c r="D108" s="13" t="s">
        <v>49</v>
      </c>
      <c r="E108" s="13" t="s">
        <v>50</v>
      </c>
      <c r="F108" s="47">
        <v>114</v>
      </c>
      <c r="G108" s="48">
        <v>4.4000000000000004</v>
      </c>
      <c r="H108" s="48">
        <v>4.9800000000000004</v>
      </c>
      <c r="I108" s="45"/>
      <c r="J108" s="7"/>
      <c r="K108" s="8">
        <v>0.1</v>
      </c>
      <c r="L108" s="9">
        <v>1</v>
      </c>
      <c r="M108" s="8">
        <v>0.1</v>
      </c>
      <c r="N108" s="7">
        <v>1.2800000000000001E-2</v>
      </c>
      <c r="O108" s="46">
        <f t="shared" si="1"/>
        <v>0.128</v>
      </c>
      <c r="P108" s="49">
        <v>22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1" customFormat="1" ht="31" customHeight="1" x14ac:dyDescent="0.35">
      <c r="A109" s="40">
        <v>43679</v>
      </c>
      <c r="B109" s="20">
        <v>43689</v>
      </c>
      <c r="C109" s="13" t="s">
        <v>93</v>
      </c>
      <c r="D109" s="13" t="s">
        <v>49</v>
      </c>
      <c r="E109" s="13" t="s">
        <v>50</v>
      </c>
      <c r="F109" s="47">
        <v>114</v>
      </c>
      <c r="G109" s="48">
        <v>2.5</v>
      </c>
      <c r="H109" s="48">
        <v>2.9</v>
      </c>
      <c r="I109" s="45"/>
      <c r="J109" s="7"/>
      <c r="K109" s="8">
        <v>0.1</v>
      </c>
      <c r="L109" s="9">
        <v>1</v>
      </c>
      <c r="M109" s="8">
        <v>0.1</v>
      </c>
      <c r="N109" s="7">
        <v>1.6E-2</v>
      </c>
      <c r="O109" s="46">
        <f t="shared" si="1"/>
        <v>0.16</v>
      </c>
      <c r="P109" s="49">
        <v>40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1" customFormat="1" ht="31" customHeight="1" x14ac:dyDescent="0.35">
      <c r="A110" s="40">
        <v>43690</v>
      </c>
      <c r="B110" s="20">
        <v>43691</v>
      </c>
      <c r="C110" s="13" t="s">
        <v>94</v>
      </c>
      <c r="D110" s="13" t="s">
        <v>49</v>
      </c>
      <c r="E110" s="13" t="s">
        <v>50</v>
      </c>
      <c r="F110" s="47">
        <v>80</v>
      </c>
      <c r="G110" s="48">
        <v>2</v>
      </c>
      <c r="H110" s="48">
        <v>2.35</v>
      </c>
      <c r="I110" s="45"/>
      <c r="J110" s="7"/>
      <c r="K110" s="8">
        <v>0.1</v>
      </c>
      <c r="L110" s="9">
        <v>1</v>
      </c>
      <c r="M110" s="8">
        <v>0.1</v>
      </c>
      <c r="N110" s="7">
        <v>1.7500000000000002E-2</v>
      </c>
      <c r="O110" s="46">
        <f t="shared" si="1"/>
        <v>0.17500000000000002</v>
      </c>
      <c r="P110" s="49">
        <v>50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1" customFormat="1" ht="31" customHeight="1" x14ac:dyDescent="0.35">
      <c r="A111" s="40">
        <v>43690</v>
      </c>
      <c r="B111" s="20">
        <v>43691</v>
      </c>
      <c r="C111" s="13" t="s">
        <v>95</v>
      </c>
      <c r="D111" s="13" t="s">
        <v>49</v>
      </c>
      <c r="E111" s="13" t="s">
        <v>50</v>
      </c>
      <c r="F111" s="47">
        <v>157</v>
      </c>
      <c r="G111" s="48">
        <v>2.5</v>
      </c>
      <c r="H111" s="48">
        <v>2.8</v>
      </c>
      <c r="I111" s="45"/>
      <c r="J111" s="7"/>
      <c r="K111" s="8">
        <v>0.1</v>
      </c>
      <c r="L111" s="9">
        <v>1</v>
      </c>
      <c r="M111" s="8">
        <v>0.1</v>
      </c>
      <c r="N111" s="7">
        <v>1.2E-2</v>
      </c>
      <c r="O111" s="46">
        <f t="shared" si="1"/>
        <v>0.12</v>
      </c>
      <c r="P111" s="49">
        <v>40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1" customFormat="1" ht="31" customHeight="1" x14ac:dyDescent="0.35">
      <c r="A112" s="40">
        <v>43683</v>
      </c>
      <c r="B112" s="20">
        <v>43693</v>
      </c>
      <c r="C112" s="13" t="s">
        <v>96</v>
      </c>
      <c r="D112" s="13" t="s">
        <v>49</v>
      </c>
      <c r="E112" s="13" t="s">
        <v>50</v>
      </c>
      <c r="F112" s="47">
        <v>114</v>
      </c>
      <c r="G112" s="48">
        <v>1.74</v>
      </c>
      <c r="H112" s="48">
        <v>2</v>
      </c>
      <c r="I112" s="45"/>
      <c r="J112" s="7"/>
      <c r="K112" s="8">
        <v>0.1</v>
      </c>
      <c r="L112" s="9">
        <v>1</v>
      </c>
      <c r="M112" s="8">
        <v>0.1</v>
      </c>
      <c r="N112" s="7">
        <v>1.4800000000000001E-2</v>
      </c>
      <c r="O112" s="46">
        <f t="shared" si="1"/>
        <v>0.14800000000000002</v>
      </c>
      <c r="P112" s="49">
        <v>57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1" customFormat="1" ht="31" customHeight="1" x14ac:dyDescent="0.35">
      <c r="A113" s="40">
        <v>43684</v>
      </c>
      <c r="B113" s="20">
        <v>43693</v>
      </c>
      <c r="C113" s="13" t="s">
        <v>97</v>
      </c>
      <c r="D113" s="13" t="s">
        <v>49</v>
      </c>
      <c r="E113" s="13" t="s">
        <v>50</v>
      </c>
      <c r="F113" s="47">
        <v>114</v>
      </c>
      <c r="G113" s="48">
        <v>4.5</v>
      </c>
      <c r="H113" s="48">
        <v>5</v>
      </c>
      <c r="I113" s="45"/>
      <c r="J113" s="7"/>
      <c r="K113" s="8">
        <v>0.1</v>
      </c>
      <c r="L113" s="9">
        <v>1</v>
      </c>
      <c r="M113" s="8">
        <v>0.1</v>
      </c>
      <c r="N113" s="7">
        <v>1.0999999999999999E-2</v>
      </c>
      <c r="O113" s="46">
        <f t="shared" si="1"/>
        <v>0.10999999999999999</v>
      </c>
      <c r="P113" s="49">
        <v>22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1" customFormat="1" ht="31" customHeight="1" x14ac:dyDescent="0.35">
      <c r="A114" s="40">
        <v>43684</v>
      </c>
      <c r="B114" s="20">
        <v>43693</v>
      </c>
      <c r="C114" s="13" t="s">
        <v>98</v>
      </c>
      <c r="D114" s="13" t="s">
        <v>49</v>
      </c>
      <c r="E114" s="13" t="s">
        <v>50</v>
      </c>
      <c r="F114" s="47">
        <v>114</v>
      </c>
      <c r="G114" s="48">
        <v>4.5</v>
      </c>
      <c r="H114" s="48">
        <v>5</v>
      </c>
      <c r="I114" s="45"/>
      <c r="J114" s="7"/>
      <c r="K114" s="8">
        <v>0.1</v>
      </c>
      <c r="L114" s="9">
        <v>1</v>
      </c>
      <c r="M114" s="8">
        <v>0.1</v>
      </c>
      <c r="N114" s="7">
        <v>1.0999999999999999E-2</v>
      </c>
      <c r="O114" s="46">
        <f t="shared" si="1"/>
        <v>0.10999999999999999</v>
      </c>
      <c r="P114" s="49">
        <v>22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1" customFormat="1" ht="31" customHeight="1" x14ac:dyDescent="0.35">
      <c r="A115" s="40">
        <v>43686</v>
      </c>
      <c r="B115" s="20">
        <v>43704</v>
      </c>
      <c r="C115" s="13" t="s">
        <v>99</v>
      </c>
      <c r="D115" s="13" t="s">
        <v>49</v>
      </c>
      <c r="E115" s="13" t="s">
        <v>50</v>
      </c>
      <c r="F115" s="47">
        <v>1080</v>
      </c>
      <c r="G115" s="48">
        <v>41</v>
      </c>
      <c r="H115" s="48">
        <v>48.5</v>
      </c>
      <c r="I115" s="45"/>
      <c r="J115" s="7"/>
      <c r="K115" s="8">
        <v>0.1</v>
      </c>
      <c r="L115" s="9">
        <v>1</v>
      </c>
      <c r="M115" s="8">
        <v>0.1</v>
      </c>
      <c r="N115" s="7">
        <v>1.8290000000000001E-2</v>
      </c>
      <c r="O115" s="46">
        <f t="shared" si="1"/>
        <v>0.18290000000000001</v>
      </c>
      <c r="P115" s="49">
        <v>2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1" customFormat="1" ht="31" customHeight="1" x14ac:dyDescent="0.35">
      <c r="A116" s="40">
        <v>43727</v>
      </c>
      <c r="B116" s="20">
        <v>43704</v>
      </c>
      <c r="C116" s="13" t="s">
        <v>95</v>
      </c>
      <c r="D116" s="13" t="s">
        <v>49</v>
      </c>
      <c r="E116" s="13" t="s">
        <v>50</v>
      </c>
      <c r="F116" s="47">
        <v>157</v>
      </c>
      <c r="G116" s="48">
        <v>2.6</v>
      </c>
      <c r="H116" s="48">
        <v>2.92</v>
      </c>
      <c r="I116" s="45"/>
      <c r="J116" s="7"/>
      <c r="K116" s="8">
        <v>0.1</v>
      </c>
      <c r="L116" s="9">
        <v>1</v>
      </c>
      <c r="M116" s="8">
        <v>0.1</v>
      </c>
      <c r="N116" s="7">
        <v>1.2800000000000001E-2</v>
      </c>
      <c r="O116" s="46">
        <f t="shared" si="1"/>
        <v>0.128</v>
      </c>
      <c r="P116" s="49">
        <v>40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1" customFormat="1" ht="31" customHeight="1" x14ac:dyDescent="0.35">
      <c r="A117" s="40">
        <v>43727</v>
      </c>
      <c r="B117" s="20">
        <v>43712</v>
      </c>
      <c r="C117" s="13" t="s">
        <v>100</v>
      </c>
      <c r="D117" s="13" t="s">
        <v>49</v>
      </c>
      <c r="E117" s="13" t="s">
        <v>50</v>
      </c>
      <c r="F117" s="47">
        <v>119</v>
      </c>
      <c r="G117" s="48">
        <v>2.6</v>
      </c>
      <c r="H117" s="48">
        <v>2.65</v>
      </c>
      <c r="I117" s="45"/>
      <c r="J117" s="7"/>
      <c r="K117" s="8">
        <v>0.1</v>
      </c>
      <c r="L117" s="9">
        <v>1</v>
      </c>
      <c r="M117" s="8">
        <v>0.1</v>
      </c>
      <c r="N117" s="7">
        <v>2.0999999999999999E-3</v>
      </c>
      <c r="O117" s="46">
        <f t="shared" si="1"/>
        <v>2.0999999999999998E-2</v>
      </c>
      <c r="P117" s="49">
        <v>42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1" customFormat="1" ht="31" customHeight="1" x14ac:dyDescent="0.35">
      <c r="A118" s="40">
        <v>43734</v>
      </c>
      <c r="B118" s="20">
        <v>43713</v>
      </c>
      <c r="C118" s="13" t="s">
        <v>101</v>
      </c>
      <c r="D118" s="13" t="s">
        <v>49</v>
      </c>
      <c r="E118" s="13" t="s">
        <v>50</v>
      </c>
      <c r="F118" s="47">
        <v>157</v>
      </c>
      <c r="G118" s="48">
        <v>2.4500000000000002</v>
      </c>
      <c r="H118" s="48">
        <v>2.2999999999999998</v>
      </c>
      <c r="I118" s="45"/>
      <c r="J118" s="7"/>
      <c r="K118" s="8">
        <v>0.1</v>
      </c>
      <c r="L118" s="9">
        <v>1</v>
      </c>
      <c r="M118" s="8">
        <v>0.1</v>
      </c>
      <c r="N118" s="7">
        <v>-6.0000000000000001E-3</v>
      </c>
      <c r="O118" s="46">
        <f t="shared" si="1"/>
        <v>-0.06</v>
      </c>
      <c r="P118" s="49">
        <v>40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1" customFormat="1" ht="31" customHeight="1" x14ac:dyDescent="0.35">
      <c r="A119" s="40">
        <v>43721</v>
      </c>
      <c r="B119" s="20">
        <v>43726</v>
      </c>
      <c r="C119" s="13" t="s">
        <v>102</v>
      </c>
      <c r="D119" s="13" t="s">
        <v>56</v>
      </c>
      <c r="E119" s="13" t="s">
        <v>50</v>
      </c>
      <c r="F119" s="47">
        <v>132</v>
      </c>
      <c r="G119" s="48">
        <v>2.6</v>
      </c>
      <c r="H119" s="48">
        <v>2.87</v>
      </c>
      <c r="I119" s="45"/>
      <c r="J119" s="7"/>
      <c r="K119" s="8">
        <v>0.1</v>
      </c>
      <c r="L119" s="9">
        <v>1</v>
      </c>
      <c r="M119" s="8">
        <v>0.1</v>
      </c>
      <c r="N119" s="7">
        <v>1.03E-2</v>
      </c>
      <c r="O119" s="46">
        <f t="shared" si="1"/>
        <v>0.10300000000000001</v>
      </c>
      <c r="P119" s="49">
        <v>38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1" customFormat="1" ht="31" customHeight="1" x14ac:dyDescent="0.35">
      <c r="A120" s="40">
        <v>43692</v>
      </c>
      <c r="B120" s="20">
        <v>43728</v>
      </c>
      <c r="C120" s="13" t="s">
        <v>103</v>
      </c>
      <c r="D120" s="13" t="s">
        <v>49</v>
      </c>
      <c r="E120" s="13" t="s">
        <v>50</v>
      </c>
      <c r="F120" s="47">
        <v>1550</v>
      </c>
      <c r="G120" s="48">
        <v>46</v>
      </c>
      <c r="H120" s="48">
        <v>50</v>
      </c>
      <c r="I120" s="45"/>
      <c r="J120" s="7"/>
      <c r="K120" s="8">
        <v>0.1</v>
      </c>
      <c r="L120" s="9">
        <v>1</v>
      </c>
      <c r="M120" s="8">
        <v>0.1</v>
      </c>
      <c r="N120" s="7">
        <v>1.2E-2</v>
      </c>
      <c r="O120" s="46">
        <f t="shared" si="1"/>
        <v>0.12</v>
      </c>
      <c r="P120" s="49">
        <v>3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1" customFormat="1" ht="31" customHeight="1" x14ac:dyDescent="0.35">
      <c r="A121" s="40">
        <v>43692</v>
      </c>
      <c r="B121" s="20">
        <v>43728</v>
      </c>
      <c r="C121" s="13" t="s">
        <v>104</v>
      </c>
      <c r="D121" s="13" t="s">
        <v>49</v>
      </c>
      <c r="E121" s="13" t="s">
        <v>50</v>
      </c>
      <c r="F121" s="47">
        <v>150</v>
      </c>
      <c r="G121" s="48">
        <v>9</v>
      </c>
      <c r="H121" s="48">
        <v>10</v>
      </c>
      <c r="I121" s="45"/>
      <c r="J121" s="7"/>
      <c r="K121" s="8">
        <v>0.1</v>
      </c>
      <c r="L121" s="9">
        <v>1</v>
      </c>
      <c r="M121" s="8">
        <v>0.1</v>
      </c>
      <c r="N121" s="7">
        <v>1.0999999999999999E-2</v>
      </c>
      <c r="O121" s="46">
        <f t="shared" si="1"/>
        <v>0.10999999999999999</v>
      </c>
      <c r="P121" s="49">
        <v>11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1" customFormat="1" ht="31" customHeight="1" x14ac:dyDescent="0.35">
      <c r="A122" s="40">
        <v>43697</v>
      </c>
      <c r="B122" s="20">
        <v>43728</v>
      </c>
      <c r="C122" s="13" t="s">
        <v>105</v>
      </c>
      <c r="D122" s="13" t="s">
        <v>49</v>
      </c>
      <c r="E122" s="13" t="s">
        <v>50</v>
      </c>
      <c r="F122" s="47">
        <v>120</v>
      </c>
      <c r="G122" s="48">
        <v>4.5</v>
      </c>
      <c r="H122" s="48">
        <v>5</v>
      </c>
      <c r="I122" s="45"/>
      <c r="J122" s="7"/>
      <c r="K122" s="8">
        <v>0.1</v>
      </c>
      <c r="L122" s="9">
        <v>1</v>
      </c>
      <c r="M122" s="8">
        <v>0.1</v>
      </c>
      <c r="N122" s="7">
        <v>1.0999999999999999E-2</v>
      </c>
      <c r="O122" s="46">
        <f t="shared" si="1"/>
        <v>0.10999999999999999</v>
      </c>
      <c r="P122" s="49">
        <v>22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1" customFormat="1" ht="31" customHeight="1" x14ac:dyDescent="0.35">
      <c r="A123" s="40">
        <v>43700</v>
      </c>
      <c r="B123" s="20">
        <v>43728</v>
      </c>
      <c r="C123" s="13" t="s">
        <v>106</v>
      </c>
      <c r="D123" s="13" t="s">
        <v>49</v>
      </c>
      <c r="E123" s="13" t="s">
        <v>50</v>
      </c>
      <c r="F123" s="47">
        <v>120</v>
      </c>
      <c r="G123" s="48">
        <v>4.5</v>
      </c>
      <c r="H123" s="48">
        <v>5</v>
      </c>
      <c r="I123" s="45"/>
      <c r="J123" s="7"/>
      <c r="K123" s="8">
        <v>0.1</v>
      </c>
      <c r="L123" s="9">
        <v>1</v>
      </c>
      <c r="M123" s="8">
        <v>0.1</v>
      </c>
      <c r="N123" s="7">
        <v>1.0999999999999999E-2</v>
      </c>
      <c r="O123" s="46">
        <f t="shared" si="1"/>
        <v>0.10999999999999999</v>
      </c>
      <c r="P123" s="49">
        <v>22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1" customFormat="1" ht="31" customHeight="1" x14ac:dyDescent="0.35">
      <c r="A124" s="40">
        <v>43724</v>
      </c>
      <c r="B124" s="20">
        <v>43733</v>
      </c>
      <c r="C124" s="13" t="s">
        <v>107</v>
      </c>
      <c r="D124" s="13" t="s">
        <v>108</v>
      </c>
      <c r="E124" s="13" t="s">
        <v>50</v>
      </c>
      <c r="F124" s="47">
        <v>15</v>
      </c>
      <c r="G124" s="48">
        <v>0.87</v>
      </c>
      <c r="H124" s="48">
        <v>0.99</v>
      </c>
      <c r="I124" s="45"/>
      <c r="J124" s="7"/>
      <c r="K124" s="8">
        <v>0.1</v>
      </c>
      <c r="L124" s="9">
        <v>1</v>
      </c>
      <c r="M124" s="8">
        <v>0.1</v>
      </c>
      <c r="N124" s="7">
        <v>1.37E-2</v>
      </c>
      <c r="O124" s="46">
        <f t="shared" si="1"/>
        <v>0.13700000000000001</v>
      </c>
      <c r="P124" s="49">
        <v>114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1" customFormat="1" ht="31" customHeight="1" x14ac:dyDescent="0.35">
      <c r="A125" s="40">
        <v>43739</v>
      </c>
      <c r="B125" s="20">
        <v>43745</v>
      </c>
      <c r="C125" s="13" t="s">
        <v>109</v>
      </c>
      <c r="D125" s="13" t="s">
        <v>49</v>
      </c>
      <c r="E125" s="13" t="s">
        <v>50</v>
      </c>
      <c r="F125" s="47">
        <v>300</v>
      </c>
      <c r="G125" s="48">
        <v>4.05</v>
      </c>
      <c r="H125" s="48">
        <v>4.55</v>
      </c>
      <c r="I125" s="45"/>
      <c r="J125" s="7"/>
      <c r="K125" s="8">
        <v>0.1</v>
      </c>
      <c r="L125" s="9">
        <v>1</v>
      </c>
      <c r="M125" s="8">
        <v>0.1</v>
      </c>
      <c r="N125" s="7">
        <v>1.2500000000000001E-2</v>
      </c>
      <c r="O125" s="46">
        <f t="shared" si="1"/>
        <v>0.125</v>
      </c>
      <c r="P125" s="49">
        <v>25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1" customFormat="1" ht="31" customHeight="1" x14ac:dyDescent="0.35">
      <c r="A126" s="40">
        <v>43741</v>
      </c>
      <c r="B126" s="20">
        <v>43746</v>
      </c>
      <c r="C126" s="13" t="s">
        <v>110</v>
      </c>
      <c r="D126" s="13" t="s">
        <v>49</v>
      </c>
      <c r="E126" s="13" t="s">
        <v>50</v>
      </c>
      <c r="F126" s="47">
        <v>69</v>
      </c>
      <c r="G126" s="48">
        <v>6.7</v>
      </c>
      <c r="H126" s="48">
        <v>2.6</v>
      </c>
      <c r="I126" s="45"/>
      <c r="J126" s="7"/>
      <c r="K126" s="8">
        <v>0.1</v>
      </c>
      <c r="L126" s="9">
        <v>1</v>
      </c>
      <c r="M126" s="8">
        <v>0.1</v>
      </c>
      <c r="N126" s="7">
        <v>0</v>
      </c>
      <c r="O126" s="46">
        <f t="shared" si="1"/>
        <v>0</v>
      </c>
      <c r="P126" s="49">
        <v>38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1" customFormat="1" ht="31" customHeight="1" x14ac:dyDescent="0.35">
      <c r="A127" s="40">
        <v>43740</v>
      </c>
      <c r="B127" s="20">
        <v>43749</v>
      </c>
      <c r="C127" s="13" t="s">
        <v>111</v>
      </c>
      <c r="D127" s="13" t="s">
        <v>49</v>
      </c>
      <c r="E127" s="13" t="s">
        <v>50</v>
      </c>
      <c r="F127" s="47">
        <v>112</v>
      </c>
      <c r="G127" s="48">
        <v>2.6</v>
      </c>
      <c r="H127" s="48">
        <v>2.98</v>
      </c>
      <c r="I127" s="45"/>
      <c r="J127" s="7"/>
      <c r="K127" s="8">
        <v>0.1</v>
      </c>
      <c r="L127" s="9">
        <v>1</v>
      </c>
      <c r="M127" s="8">
        <v>0.1</v>
      </c>
      <c r="N127" s="7">
        <v>1.44E-2</v>
      </c>
      <c r="O127" s="46">
        <f t="shared" si="1"/>
        <v>0.14399999999999999</v>
      </c>
      <c r="P127" s="49">
        <v>38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1" customFormat="1" ht="31" customHeight="1" x14ac:dyDescent="0.35">
      <c r="A128" s="40">
        <v>43740</v>
      </c>
      <c r="B128" s="20">
        <v>43749</v>
      </c>
      <c r="C128" s="13" t="s">
        <v>112</v>
      </c>
      <c r="D128" s="13" t="s">
        <v>49</v>
      </c>
      <c r="E128" s="13" t="s">
        <v>50</v>
      </c>
      <c r="F128" s="47">
        <v>210</v>
      </c>
      <c r="G128" s="48">
        <v>4.1500000000000004</v>
      </c>
      <c r="H128" s="48">
        <v>4.93</v>
      </c>
      <c r="I128" s="45"/>
      <c r="J128" s="7"/>
      <c r="K128" s="8">
        <v>0.1</v>
      </c>
      <c r="L128" s="9">
        <v>1</v>
      </c>
      <c r="M128" s="8">
        <v>0.1</v>
      </c>
      <c r="N128" s="7">
        <v>1.8700000000000001E-2</v>
      </c>
      <c r="O128" s="46">
        <f t="shared" si="1"/>
        <v>0.187</v>
      </c>
      <c r="P128" s="49">
        <v>24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1" customFormat="1" ht="31" customHeight="1" x14ac:dyDescent="0.35">
      <c r="A129" s="40">
        <v>43740</v>
      </c>
      <c r="B129" s="20">
        <v>43749</v>
      </c>
      <c r="C129" s="13" t="s">
        <v>113</v>
      </c>
      <c r="D129" s="13" t="s">
        <v>49</v>
      </c>
      <c r="E129" s="13" t="s">
        <v>50</v>
      </c>
      <c r="F129" s="47">
        <v>175</v>
      </c>
      <c r="G129" s="48">
        <v>4.4000000000000004</v>
      </c>
      <c r="H129" s="48">
        <v>4.9800000000000004</v>
      </c>
      <c r="I129" s="45"/>
      <c r="J129" s="7"/>
      <c r="K129" s="8">
        <v>0.1</v>
      </c>
      <c r="L129" s="9">
        <v>1</v>
      </c>
      <c r="M129" s="8">
        <v>0.1</v>
      </c>
      <c r="N129" s="7">
        <v>1.3899999999999999E-2</v>
      </c>
      <c r="O129" s="46">
        <f t="shared" si="1"/>
        <v>0.13899999999999998</v>
      </c>
      <c r="P129" s="49">
        <v>24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1" customFormat="1" ht="31" customHeight="1" x14ac:dyDescent="0.35">
      <c r="A130" s="40">
        <v>43741</v>
      </c>
      <c r="B130" s="20">
        <v>43749</v>
      </c>
      <c r="C130" s="13" t="s">
        <v>114</v>
      </c>
      <c r="D130" s="13" t="s">
        <v>49</v>
      </c>
      <c r="E130" s="13" t="s">
        <v>50</v>
      </c>
      <c r="F130" s="47">
        <v>1130</v>
      </c>
      <c r="G130" s="48">
        <v>26</v>
      </c>
      <c r="H130" s="48">
        <v>29.8</v>
      </c>
      <c r="I130" s="45"/>
      <c r="J130" s="7"/>
      <c r="K130" s="8">
        <v>0.1</v>
      </c>
      <c r="L130" s="9">
        <v>1</v>
      </c>
      <c r="M130" s="8">
        <v>0.1</v>
      </c>
      <c r="N130" s="7">
        <v>1.52E-2</v>
      </c>
      <c r="O130" s="46">
        <f t="shared" si="1"/>
        <v>0.152</v>
      </c>
      <c r="P130" s="49">
        <v>4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1" customFormat="1" ht="31" customHeight="1" x14ac:dyDescent="0.35">
      <c r="A131" s="40">
        <v>43742</v>
      </c>
      <c r="B131" s="20">
        <v>43754</v>
      </c>
      <c r="C131" s="13" t="s">
        <v>115</v>
      </c>
      <c r="D131" s="13" t="s">
        <v>49</v>
      </c>
      <c r="E131" s="13" t="s">
        <v>50</v>
      </c>
      <c r="F131" s="47">
        <v>153</v>
      </c>
      <c r="G131" s="48">
        <v>2.5499999999999998</v>
      </c>
      <c r="H131" s="48">
        <v>2.9</v>
      </c>
      <c r="I131" s="45"/>
      <c r="J131" s="7"/>
      <c r="K131" s="8">
        <v>0.1</v>
      </c>
      <c r="L131" s="9">
        <v>1</v>
      </c>
      <c r="M131" s="8">
        <v>0.1</v>
      </c>
      <c r="N131" s="7">
        <v>1.4E-2</v>
      </c>
      <c r="O131" s="46">
        <f t="shared" si="1"/>
        <v>0.14000000000000001</v>
      </c>
      <c r="P131" s="49">
        <v>40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1" customFormat="1" ht="31" customHeight="1" x14ac:dyDescent="0.35">
      <c r="A132" s="40">
        <v>43739</v>
      </c>
      <c r="B132" s="20">
        <v>43756</v>
      </c>
      <c r="C132" s="13" t="s">
        <v>116</v>
      </c>
      <c r="D132" s="13" t="s">
        <v>49</v>
      </c>
      <c r="E132" s="13" t="s">
        <v>50</v>
      </c>
      <c r="F132" s="47">
        <v>142</v>
      </c>
      <c r="G132" s="48">
        <v>4.45</v>
      </c>
      <c r="H132" s="48">
        <v>5</v>
      </c>
      <c r="I132" s="45"/>
      <c r="J132" s="7"/>
      <c r="K132" s="8">
        <v>0.1</v>
      </c>
      <c r="L132" s="9">
        <v>1</v>
      </c>
      <c r="M132" s="8">
        <v>0.1</v>
      </c>
      <c r="N132" s="7">
        <v>1.21E-2</v>
      </c>
      <c r="O132" s="46">
        <f t="shared" si="1"/>
        <v>0.121</v>
      </c>
      <c r="P132" s="49">
        <v>22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1" customFormat="1" ht="31" customHeight="1" x14ac:dyDescent="0.35">
      <c r="A133" s="40">
        <v>43740</v>
      </c>
      <c r="B133" s="20">
        <v>43756</v>
      </c>
      <c r="C133" s="13" t="s">
        <v>117</v>
      </c>
      <c r="D133" s="13" t="s">
        <v>49</v>
      </c>
      <c r="E133" s="13" t="s">
        <v>50</v>
      </c>
      <c r="F133" s="47">
        <v>9.5</v>
      </c>
      <c r="G133" s="48">
        <v>0.43</v>
      </c>
      <c r="H133" s="48">
        <v>0.5</v>
      </c>
      <c r="I133" s="45"/>
      <c r="J133" s="7"/>
      <c r="K133" s="8">
        <v>0.1</v>
      </c>
      <c r="L133" s="9">
        <v>1</v>
      </c>
      <c r="M133" s="8">
        <v>0.1</v>
      </c>
      <c r="N133" s="7">
        <v>1.54E-2</v>
      </c>
      <c r="O133" s="46">
        <f t="shared" si="1"/>
        <v>0.154</v>
      </c>
      <c r="P133" s="49">
        <v>220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1" customFormat="1" ht="31" customHeight="1" x14ac:dyDescent="0.35">
      <c r="A134" s="40">
        <v>43752</v>
      </c>
      <c r="B134" s="20">
        <v>43760</v>
      </c>
      <c r="C134" s="13" t="s">
        <v>118</v>
      </c>
      <c r="D134" s="13" t="s">
        <v>49</v>
      </c>
      <c r="E134" s="13" t="s">
        <v>50</v>
      </c>
      <c r="F134" s="47">
        <v>305</v>
      </c>
      <c r="G134" s="48">
        <v>4.4000000000000004</v>
      </c>
      <c r="H134" s="48">
        <v>4</v>
      </c>
      <c r="I134" s="45"/>
      <c r="J134" s="7"/>
      <c r="K134" s="8">
        <v>0.1</v>
      </c>
      <c r="L134" s="9">
        <v>1</v>
      </c>
      <c r="M134" s="8">
        <v>0.1</v>
      </c>
      <c r="N134" s="7">
        <v>-9.1999999999999998E-3</v>
      </c>
      <c r="O134" s="46">
        <f t="shared" si="1"/>
        <v>-9.1999999999999998E-2</v>
      </c>
      <c r="P134" s="49">
        <v>23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1" customFormat="1" ht="31" customHeight="1" x14ac:dyDescent="0.35">
      <c r="A135" s="40">
        <v>43752</v>
      </c>
      <c r="B135" s="20">
        <v>43760</v>
      </c>
      <c r="C135" s="13" t="s">
        <v>119</v>
      </c>
      <c r="D135" s="13" t="s">
        <v>49</v>
      </c>
      <c r="E135" s="13" t="s">
        <v>50</v>
      </c>
      <c r="F135" s="47">
        <v>125</v>
      </c>
      <c r="G135" s="48">
        <v>4.2</v>
      </c>
      <c r="H135" s="48">
        <v>4.33</v>
      </c>
      <c r="I135" s="45"/>
      <c r="J135" s="7"/>
      <c r="K135" s="8">
        <v>0.1</v>
      </c>
      <c r="L135" s="9">
        <v>1</v>
      </c>
      <c r="M135" s="8">
        <v>0.1</v>
      </c>
      <c r="N135" s="7">
        <v>3.0000000000000001E-3</v>
      </c>
      <c r="O135" s="46">
        <f t="shared" si="1"/>
        <v>0.03</v>
      </c>
      <c r="P135" s="49">
        <v>23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1" customFormat="1" ht="31" customHeight="1" x14ac:dyDescent="0.35">
      <c r="A136" s="40">
        <v>43768</v>
      </c>
      <c r="B136" s="20">
        <v>43781</v>
      </c>
      <c r="C136" s="13" t="s">
        <v>120</v>
      </c>
      <c r="D136" s="13" t="s">
        <v>49</v>
      </c>
      <c r="E136" s="13" t="s">
        <v>50</v>
      </c>
      <c r="F136" s="47">
        <v>360</v>
      </c>
      <c r="G136" s="48">
        <v>8.6</v>
      </c>
      <c r="H136" s="48">
        <v>6.8</v>
      </c>
      <c r="I136" s="45"/>
      <c r="J136" s="7"/>
      <c r="K136" s="8">
        <v>0.1</v>
      </c>
      <c r="L136" s="9">
        <v>1</v>
      </c>
      <c r="M136" s="8">
        <v>0.1</v>
      </c>
      <c r="N136" s="7">
        <v>-2.1600000000000001E-2</v>
      </c>
      <c r="O136" s="46">
        <f t="shared" si="1"/>
        <v>-0.21600000000000003</v>
      </c>
      <c r="P136" s="49">
        <v>12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1" customFormat="1" ht="31" customHeight="1" x14ac:dyDescent="0.35">
      <c r="A137" s="40">
        <v>43760</v>
      </c>
      <c r="B137" s="20">
        <v>43784</v>
      </c>
      <c r="C137" s="13" t="s">
        <v>121</v>
      </c>
      <c r="D137" s="13" t="s">
        <v>49</v>
      </c>
      <c r="E137" s="13" t="s">
        <v>50</v>
      </c>
      <c r="F137" s="47">
        <v>310</v>
      </c>
      <c r="G137" s="48">
        <v>8.75</v>
      </c>
      <c r="H137" s="48">
        <v>10</v>
      </c>
      <c r="I137" s="45"/>
      <c r="J137" s="7"/>
      <c r="K137" s="8">
        <v>0.1</v>
      </c>
      <c r="L137" s="9">
        <v>1</v>
      </c>
      <c r="M137" s="8">
        <v>0.1</v>
      </c>
      <c r="N137" s="7">
        <v>1.38E-2</v>
      </c>
      <c r="O137" s="46">
        <f t="shared" si="1"/>
        <v>0.13800000000000001</v>
      </c>
      <c r="P137" s="49">
        <v>11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1" customFormat="1" ht="31" customHeight="1" x14ac:dyDescent="0.35">
      <c r="A138" s="40">
        <v>43781</v>
      </c>
      <c r="B138" s="20">
        <v>43788</v>
      </c>
      <c r="C138" s="13" t="s">
        <v>122</v>
      </c>
      <c r="D138" s="13" t="s">
        <v>56</v>
      </c>
      <c r="E138" s="13" t="s">
        <v>50</v>
      </c>
      <c r="F138" s="47">
        <v>131</v>
      </c>
      <c r="G138" s="48">
        <v>2.6</v>
      </c>
      <c r="H138" s="48">
        <v>2.92</v>
      </c>
      <c r="I138" s="45"/>
      <c r="J138" s="7"/>
      <c r="K138" s="8">
        <v>0.1</v>
      </c>
      <c r="L138" s="9">
        <v>1</v>
      </c>
      <c r="M138" s="8">
        <v>0.1</v>
      </c>
      <c r="N138" s="7">
        <v>1.2200000000000001E-2</v>
      </c>
      <c r="O138" s="46">
        <f t="shared" si="1"/>
        <v>0.12200000000000001</v>
      </c>
      <c r="P138" s="49">
        <v>38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1" customFormat="1" ht="29" customHeight="1" x14ac:dyDescent="0.35">
      <c r="A139" s="40">
        <v>43802</v>
      </c>
      <c r="B139" s="20">
        <v>43810</v>
      </c>
      <c r="C139" s="13" t="s">
        <v>123</v>
      </c>
      <c r="D139" s="13" t="s">
        <v>49</v>
      </c>
      <c r="E139" s="13" t="s">
        <v>50</v>
      </c>
      <c r="F139" s="47">
        <v>330</v>
      </c>
      <c r="G139" s="48">
        <v>17</v>
      </c>
      <c r="H139" s="48">
        <v>18.8</v>
      </c>
      <c r="I139" s="45"/>
      <c r="J139" s="7"/>
      <c r="K139" s="8">
        <v>0.1</v>
      </c>
      <c r="L139" s="9">
        <v>1</v>
      </c>
      <c r="M139" s="8">
        <v>0.1</v>
      </c>
      <c r="N139" s="7">
        <v>1.0800000000000001E-2</v>
      </c>
      <c r="O139" s="46">
        <f t="shared" si="1"/>
        <v>0.10800000000000001</v>
      </c>
      <c r="P139" s="49">
        <v>6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1" customFormat="1" ht="29" customHeight="1" x14ac:dyDescent="0.35">
      <c r="A140" s="40">
        <v>43789</v>
      </c>
      <c r="B140" s="20">
        <v>43811</v>
      </c>
      <c r="C140" s="13" t="s">
        <v>124</v>
      </c>
      <c r="D140" s="13" t="s">
        <v>49</v>
      </c>
      <c r="E140" s="13" t="s">
        <v>50</v>
      </c>
      <c r="F140" s="47">
        <v>137</v>
      </c>
      <c r="G140" s="48">
        <v>25</v>
      </c>
      <c r="H140" s="48">
        <v>29.5</v>
      </c>
      <c r="I140" s="45"/>
      <c r="J140" s="7"/>
      <c r="K140" s="8">
        <v>0.1</v>
      </c>
      <c r="L140" s="9">
        <v>1</v>
      </c>
      <c r="M140" s="8">
        <v>0.1</v>
      </c>
      <c r="N140" s="7">
        <v>1.7999999999999999E-2</v>
      </c>
      <c r="O140" s="46">
        <f t="shared" si="1"/>
        <v>0.18</v>
      </c>
      <c r="P140" s="49">
        <v>4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1" customFormat="1" ht="29" customHeight="1" x14ac:dyDescent="0.35">
      <c r="A141" s="40">
        <v>43802</v>
      </c>
      <c r="B141" s="20">
        <v>43811</v>
      </c>
      <c r="C141" s="13" t="s">
        <v>125</v>
      </c>
      <c r="D141" s="13" t="s">
        <v>56</v>
      </c>
      <c r="E141" s="13" t="s">
        <v>50</v>
      </c>
      <c r="F141" s="47">
        <v>145</v>
      </c>
      <c r="G141" s="48">
        <v>2.6</v>
      </c>
      <c r="H141" s="48">
        <v>2.95</v>
      </c>
      <c r="I141" s="45"/>
      <c r="J141" s="7"/>
      <c r="K141" s="8">
        <v>0.1</v>
      </c>
      <c r="L141" s="9">
        <v>1</v>
      </c>
      <c r="M141" s="8">
        <v>0.1</v>
      </c>
      <c r="N141" s="7">
        <v>1.3299999999999999E-2</v>
      </c>
      <c r="O141" s="46">
        <f t="shared" si="1"/>
        <v>0.13300000000000001</v>
      </c>
      <c r="P141" s="49">
        <v>38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1" customFormat="1" ht="29" customHeight="1" x14ac:dyDescent="0.35">
      <c r="A142" s="40">
        <v>43789</v>
      </c>
      <c r="B142" s="20">
        <v>43819</v>
      </c>
      <c r="C142" s="13" t="s">
        <v>126</v>
      </c>
      <c r="D142" s="13" t="s">
        <v>49</v>
      </c>
      <c r="E142" s="13" t="s">
        <v>50</v>
      </c>
      <c r="F142" s="47">
        <v>137</v>
      </c>
      <c r="G142" s="48">
        <v>4.55</v>
      </c>
      <c r="H142" s="48">
        <v>5</v>
      </c>
      <c r="I142" s="45"/>
      <c r="J142" s="7"/>
      <c r="K142" s="8">
        <v>0.1</v>
      </c>
      <c r="L142" s="9">
        <v>1</v>
      </c>
      <c r="M142" s="8">
        <v>0.1</v>
      </c>
      <c r="N142" s="7">
        <v>9.9000000000000008E-3</v>
      </c>
      <c r="O142" s="46">
        <f t="shared" si="1"/>
        <v>9.9000000000000005E-2</v>
      </c>
      <c r="P142" s="49">
        <v>22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1" customFormat="1" ht="29" customHeight="1" x14ac:dyDescent="0.35">
      <c r="A143" s="40">
        <v>43789</v>
      </c>
      <c r="B143" s="20">
        <v>43819</v>
      </c>
      <c r="C143" s="13" t="s">
        <v>126</v>
      </c>
      <c r="D143" s="13" t="s">
        <v>49</v>
      </c>
      <c r="E143" s="13" t="s">
        <v>50</v>
      </c>
      <c r="F143" s="47">
        <v>137</v>
      </c>
      <c r="G143" s="48">
        <v>4.55</v>
      </c>
      <c r="H143" s="48">
        <v>5</v>
      </c>
      <c r="I143" s="45"/>
      <c r="J143" s="7"/>
      <c r="K143" s="8">
        <v>0.1</v>
      </c>
      <c r="L143" s="9">
        <v>1</v>
      </c>
      <c r="M143" s="8">
        <v>0.1</v>
      </c>
      <c r="N143" s="7">
        <v>1.7100000000000001E-2</v>
      </c>
      <c r="O143" s="46">
        <f t="shared" si="1"/>
        <v>0.17100000000000001</v>
      </c>
      <c r="P143" s="49">
        <v>38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1" customFormat="1" ht="29" customHeight="1" x14ac:dyDescent="0.35">
      <c r="A144" s="40"/>
      <c r="B144" s="20"/>
      <c r="C144" s="6"/>
      <c r="D144" s="6"/>
      <c r="E144" s="6"/>
      <c r="F144" s="47"/>
      <c r="G144" s="48"/>
      <c r="H144" s="48"/>
      <c r="I144" s="45"/>
      <c r="J144" s="7"/>
      <c r="K144" s="8"/>
      <c r="L144" s="9"/>
      <c r="M144" s="8"/>
      <c r="N144" s="7"/>
      <c r="O144" s="4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1" customFormat="1" ht="29" customHeight="1" x14ac:dyDescent="0.35">
      <c r="A145" s="40"/>
      <c r="B145" s="59" t="s">
        <v>127</v>
      </c>
      <c r="C145" s="6"/>
      <c r="D145" s="6"/>
      <c r="E145" s="6"/>
      <c r="F145" s="47"/>
      <c r="G145" s="48"/>
      <c r="H145" s="48"/>
      <c r="I145" s="45"/>
      <c r="J145" s="7"/>
      <c r="K145" s="8"/>
      <c r="L145" s="9"/>
      <c r="M145" s="8"/>
      <c r="N145" s="7"/>
      <c r="O145" s="4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1" customFormat="1" ht="29" customHeight="1" x14ac:dyDescent="0.35">
      <c r="A146" s="40"/>
      <c r="B146" s="20"/>
      <c r="C146" s="6"/>
      <c r="D146" s="6"/>
      <c r="E146" s="6"/>
      <c r="F146" s="47"/>
      <c r="G146" s="48"/>
      <c r="H146" s="48"/>
      <c r="I146" s="45"/>
      <c r="J146" s="7"/>
      <c r="K146" s="8"/>
      <c r="L146" s="9"/>
      <c r="M146" s="8"/>
      <c r="N146" s="7"/>
      <c r="O146" s="4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1" customFormat="1" ht="31" customHeight="1" x14ac:dyDescent="0.35">
      <c r="A147" s="40">
        <v>43851</v>
      </c>
      <c r="B147" s="20">
        <v>43853</v>
      </c>
      <c r="C147" s="13" t="s">
        <v>128</v>
      </c>
      <c r="D147" s="13" t="s">
        <v>49</v>
      </c>
      <c r="E147" s="13" t="s">
        <v>50</v>
      </c>
      <c r="F147" s="47">
        <v>345</v>
      </c>
      <c r="G147" s="48">
        <v>9</v>
      </c>
      <c r="H147" s="48">
        <v>9.25</v>
      </c>
      <c r="I147" s="45"/>
      <c r="J147" s="7"/>
      <c r="K147" s="8">
        <v>0.1</v>
      </c>
      <c r="L147" s="9">
        <v>1</v>
      </c>
      <c r="M147" s="8">
        <v>0.1</v>
      </c>
      <c r="N147" s="7">
        <v>2.8E-3</v>
      </c>
      <c r="O147" s="46">
        <f t="shared" ref="O147:O178" si="2">N147*10</f>
        <v>2.8000000000000001E-2</v>
      </c>
      <c r="P147" s="49">
        <v>11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1" customFormat="1" ht="31" customHeight="1" x14ac:dyDescent="0.35">
      <c r="A148" s="40">
        <v>43844</v>
      </c>
      <c r="B148" s="20">
        <v>43857</v>
      </c>
      <c r="C148" s="13" t="s">
        <v>129</v>
      </c>
      <c r="D148" s="13" t="s">
        <v>130</v>
      </c>
      <c r="E148" s="13" t="s">
        <v>50</v>
      </c>
      <c r="F148" s="42">
        <v>10</v>
      </c>
      <c r="G148" s="60">
        <v>3.4</v>
      </c>
      <c r="H148" s="48">
        <v>4.6500000000000004</v>
      </c>
      <c r="I148" s="45"/>
      <c r="J148" s="7"/>
      <c r="K148" s="8">
        <v>0.05</v>
      </c>
      <c r="L148" s="9">
        <v>1</v>
      </c>
      <c r="M148" s="8">
        <v>0.05</v>
      </c>
      <c r="N148" s="7">
        <v>1.7500000000000002E-2</v>
      </c>
      <c r="O148" s="46">
        <f t="shared" si="2"/>
        <v>0.17500000000000002</v>
      </c>
      <c r="P148" s="49">
        <v>14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1" customFormat="1" ht="31" customHeight="1" x14ac:dyDescent="0.35">
      <c r="A149" s="40">
        <v>43851</v>
      </c>
      <c r="B149" s="20">
        <v>43873</v>
      </c>
      <c r="C149" s="13" t="s">
        <v>131</v>
      </c>
      <c r="D149" s="13" t="s">
        <v>49</v>
      </c>
      <c r="E149" s="13" t="s">
        <v>50</v>
      </c>
      <c r="F149" s="47">
        <v>270</v>
      </c>
      <c r="G149" s="48">
        <v>9</v>
      </c>
      <c r="H149" s="48">
        <v>9.9499999999999993</v>
      </c>
      <c r="I149" s="45"/>
      <c r="J149" s="7"/>
      <c r="K149" s="8">
        <v>0.1</v>
      </c>
      <c r="L149" s="9">
        <v>1</v>
      </c>
      <c r="M149" s="8">
        <v>0.1</v>
      </c>
      <c r="N149" s="7">
        <v>1.06E-2</v>
      </c>
      <c r="O149" s="46">
        <f t="shared" si="2"/>
        <v>0.106</v>
      </c>
      <c r="P149" s="49">
        <v>11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1" customFormat="1" ht="31" customHeight="1" x14ac:dyDescent="0.35">
      <c r="A150" s="40">
        <v>43879</v>
      </c>
      <c r="B150" s="20">
        <v>43885</v>
      </c>
      <c r="C150" s="13" t="s">
        <v>132</v>
      </c>
      <c r="D150" s="13" t="s">
        <v>49</v>
      </c>
      <c r="E150" s="13" t="s">
        <v>50</v>
      </c>
      <c r="F150" s="47">
        <v>295</v>
      </c>
      <c r="G150" s="48">
        <v>9</v>
      </c>
      <c r="H150" s="48">
        <v>7.8</v>
      </c>
      <c r="I150" s="45"/>
      <c r="J150" s="7"/>
      <c r="K150" s="8">
        <v>0.1</v>
      </c>
      <c r="L150" s="9">
        <v>1</v>
      </c>
      <c r="M150" s="8">
        <v>0.1</v>
      </c>
      <c r="N150" s="7">
        <f>-1.98%</f>
        <v>-1.9799999999999998E-2</v>
      </c>
      <c r="O150" s="46">
        <f t="shared" si="2"/>
        <v>-0.19799999999999998</v>
      </c>
      <c r="P150" s="49">
        <v>11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1" customFormat="1" ht="31" customHeight="1" x14ac:dyDescent="0.35">
      <c r="A151" s="40">
        <v>43879</v>
      </c>
      <c r="B151" s="20">
        <v>43885</v>
      </c>
      <c r="C151" s="13" t="s">
        <v>133</v>
      </c>
      <c r="D151" s="13" t="s">
        <v>49</v>
      </c>
      <c r="E151" s="13" t="s">
        <v>50</v>
      </c>
      <c r="F151" s="47">
        <v>75</v>
      </c>
      <c r="G151" s="48">
        <v>4.25</v>
      </c>
      <c r="H151" s="48">
        <v>3.8</v>
      </c>
      <c r="I151" s="45"/>
      <c r="J151" s="7"/>
      <c r="K151" s="8">
        <v>0.1</v>
      </c>
      <c r="L151" s="9">
        <v>1</v>
      </c>
      <c r="M151" s="8">
        <v>0.1</v>
      </c>
      <c r="N151" s="7">
        <v>-2.52E-2</v>
      </c>
      <c r="O151" s="46">
        <f t="shared" si="2"/>
        <v>-0.252</v>
      </c>
      <c r="P151" s="49">
        <v>24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1" customFormat="1" ht="31" customHeight="1" x14ac:dyDescent="0.35">
      <c r="A152" s="40">
        <v>43880</v>
      </c>
      <c r="B152" s="20">
        <v>43885</v>
      </c>
      <c r="C152" s="13" t="s">
        <v>134</v>
      </c>
      <c r="D152" s="13" t="s">
        <v>49</v>
      </c>
      <c r="E152" s="13" t="s">
        <v>50</v>
      </c>
      <c r="F152" s="47">
        <v>40</v>
      </c>
      <c r="G152" s="48">
        <v>2.2000000000000002</v>
      </c>
      <c r="H152" s="48">
        <v>1.7</v>
      </c>
      <c r="I152" s="45"/>
      <c r="J152" s="7"/>
      <c r="K152" s="8">
        <v>0.1</v>
      </c>
      <c r="L152" s="9">
        <v>1</v>
      </c>
      <c r="M152" s="8">
        <v>0.1</v>
      </c>
      <c r="N152" s="7">
        <v>-2.2499999999999999E-2</v>
      </c>
      <c r="O152" s="46">
        <f t="shared" si="2"/>
        <v>-0.22499999999999998</v>
      </c>
      <c r="P152" s="49">
        <v>45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1" customFormat="1" ht="29" customHeight="1" x14ac:dyDescent="0.35">
      <c r="A153" s="40">
        <v>44156</v>
      </c>
      <c r="B153" s="20">
        <v>43885</v>
      </c>
      <c r="C153" s="13" t="s">
        <v>135</v>
      </c>
      <c r="D153" s="13" t="s">
        <v>49</v>
      </c>
      <c r="E153" s="13" t="s">
        <v>50</v>
      </c>
      <c r="F153" s="47">
        <v>137</v>
      </c>
      <c r="G153" s="48">
        <v>8.6</v>
      </c>
      <c r="H153" s="48">
        <v>7.2</v>
      </c>
      <c r="I153" s="45"/>
      <c r="J153" s="7"/>
      <c r="K153" s="8">
        <v>0.1</v>
      </c>
      <c r="L153" s="9">
        <v>1</v>
      </c>
      <c r="M153" s="8">
        <v>0.1</v>
      </c>
      <c r="N153" s="7">
        <v>-1.6799999999999999E-2</v>
      </c>
      <c r="O153" s="46">
        <f t="shared" si="2"/>
        <v>-0.16799999999999998</v>
      </c>
      <c r="P153" s="49">
        <v>12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1" customFormat="1" ht="29" customHeight="1" x14ac:dyDescent="0.35">
      <c r="A154" s="40">
        <v>43789</v>
      </c>
      <c r="B154" s="20">
        <v>43885</v>
      </c>
      <c r="C154" s="13" t="s">
        <v>136</v>
      </c>
      <c r="D154" s="13" t="s">
        <v>49</v>
      </c>
      <c r="E154" s="13" t="s">
        <v>50</v>
      </c>
      <c r="F154" s="47">
        <v>137</v>
      </c>
      <c r="G154" s="48">
        <v>9</v>
      </c>
      <c r="H154" s="48">
        <v>7.6</v>
      </c>
      <c r="I154" s="45"/>
      <c r="J154" s="7"/>
      <c r="K154" s="8">
        <v>0.1</v>
      </c>
      <c r="L154" s="9">
        <v>1</v>
      </c>
      <c r="M154" s="8">
        <v>0.1</v>
      </c>
      <c r="N154" s="7">
        <v>-1.54E-2</v>
      </c>
      <c r="O154" s="46">
        <f t="shared" si="2"/>
        <v>-0.154</v>
      </c>
      <c r="P154" s="49">
        <v>11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1" customFormat="1" ht="31" customHeight="1" x14ac:dyDescent="0.35">
      <c r="A155" s="40">
        <v>43887</v>
      </c>
      <c r="B155" s="20">
        <v>43887</v>
      </c>
      <c r="C155" s="13" t="s">
        <v>137</v>
      </c>
      <c r="D155" s="13" t="s">
        <v>49</v>
      </c>
      <c r="E155" s="13" t="s">
        <v>50</v>
      </c>
      <c r="F155" s="47">
        <v>75</v>
      </c>
      <c r="G155" s="48">
        <v>4.3</v>
      </c>
      <c r="H155" s="48">
        <v>4.2</v>
      </c>
      <c r="I155" s="45"/>
      <c r="J155" s="7"/>
      <c r="K155" s="8">
        <v>0.1</v>
      </c>
      <c r="L155" s="9">
        <v>1</v>
      </c>
      <c r="M155" s="8">
        <v>0.1</v>
      </c>
      <c r="N155" s="7">
        <v>-2.3000000000000001E-4</v>
      </c>
      <c r="O155" s="46">
        <f t="shared" si="2"/>
        <v>-2.3E-3</v>
      </c>
      <c r="P155" s="49">
        <v>23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1" customFormat="1" ht="31" customHeight="1" x14ac:dyDescent="0.35">
      <c r="A156" s="40">
        <v>43887</v>
      </c>
      <c r="B156" s="20">
        <v>43888</v>
      </c>
      <c r="C156" s="13" t="s">
        <v>138</v>
      </c>
      <c r="D156" s="13" t="s">
        <v>49</v>
      </c>
      <c r="E156" s="13" t="s">
        <v>50</v>
      </c>
      <c r="F156" s="47">
        <v>295</v>
      </c>
      <c r="G156" s="48">
        <v>8.6999999999999993</v>
      </c>
      <c r="H156" s="48">
        <v>8.6999999999999993</v>
      </c>
      <c r="I156" s="45"/>
      <c r="J156" s="7"/>
      <c r="K156" s="8">
        <v>0.1</v>
      </c>
      <c r="L156" s="9">
        <v>1</v>
      </c>
      <c r="M156" s="8">
        <v>0.1</v>
      </c>
      <c r="N156" s="7">
        <f>I156</f>
        <v>0</v>
      </c>
      <c r="O156" s="46">
        <f t="shared" si="2"/>
        <v>0</v>
      </c>
      <c r="P156" s="49">
        <v>11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1" customFormat="1" ht="31" customHeight="1" x14ac:dyDescent="0.35">
      <c r="A157" s="40">
        <v>43892</v>
      </c>
      <c r="B157" s="20">
        <v>43896</v>
      </c>
      <c r="C157" s="13" t="s">
        <v>139</v>
      </c>
      <c r="D157" s="13" t="s">
        <v>49</v>
      </c>
      <c r="E157" s="13" t="s">
        <v>50</v>
      </c>
      <c r="F157" s="47">
        <v>162</v>
      </c>
      <c r="G157" s="48">
        <v>2.5</v>
      </c>
      <c r="H157" s="48">
        <v>1.4</v>
      </c>
      <c r="I157" s="45"/>
      <c r="J157" s="7"/>
      <c r="K157" s="8">
        <v>0.1</v>
      </c>
      <c r="L157" s="9">
        <v>1</v>
      </c>
      <c r="M157" s="8">
        <v>0.1</v>
      </c>
      <c r="N157" s="7">
        <v>-4.3999999999999997E-2</v>
      </c>
      <c r="O157" s="46">
        <f t="shared" si="2"/>
        <v>-0.43999999999999995</v>
      </c>
      <c r="P157" s="49">
        <v>40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1" customFormat="1" ht="31" customHeight="1" x14ac:dyDescent="0.35">
      <c r="A158" s="40">
        <v>43895</v>
      </c>
      <c r="B158" s="20">
        <v>43896</v>
      </c>
      <c r="C158" s="13" t="s">
        <v>140</v>
      </c>
      <c r="D158" s="13" t="s">
        <v>49</v>
      </c>
      <c r="E158" s="13" t="s">
        <v>50</v>
      </c>
      <c r="F158" s="47">
        <v>220</v>
      </c>
      <c r="G158" s="48">
        <v>8.6999999999999993</v>
      </c>
      <c r="H158" s="48">
        <v>8.1</v>
      </c>
      <c r="I158" s="61"/>
      <c r="J158" s="7"/>
      <c r="K158" s="8">
        <v>0.1</v>
      </c>
      <c r="L158" s="9">
        <v>1</v>
      </c>
      <c r="M158" s="8">
        <v>0.1</v>
      </c>
      <c r="N158" s="7">
        <v>-6.6E-3</v>
      </c>
      <c r="O158" s="46">
        <f t="shared" si="2"/>
        <v>-6.6000000000000003E-2</v>
      </c>
      <c r="P158" s="49">
        <v>11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1" customFormat="1" ht="31" customHeight="1" x14ac:dyDescent="0.35">
      <c r="A159" s="40">
        <v>43887</v>
      </c>
      <c r="B159" s="20">
        <v>43899</v>
      </c>
      <c r="C159" s="13" t="s">
        <v>141</v>
      </c>
      <c r="D159" s="13" t="s">
        <v>49</v>
      </c>
      <c r="E159" s="13" t="s">
        <v>50</v>
      </c>
      <c r="F159" s="47">
        <v>295</v>
      </c>
      <c r="G159" s="48">
        <v>88</v>
      </c>
      <c r="H159" s="48">
        <v>80</v>
      </c>
      <c r="I159" s="62"/>
      <c r="J159" s="45"/>
      <c r="K159" s="8">
        <v>0.1</v>
      </c>
      <c r="L159" s="9">
        <v>1</v>
      </c>
      <c r="M159" s="8">
        <v>0.1</v>
      </c>
      <c r="N159" s="7">
        <v>-6.1999999999999998E-3</v>
      </c>
      <c r="O159" s="46">
        <f t="shared" si="2"/>
        <v>-6.2E-2</v>
      </c>
      <c r="P159" s="49">
        <v>1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1" customFormat="1" ht="31" customHeight="1" x14ac:dyDescent="0.35">
      <c r="A160" s="40">
        <v>43894</v>
      </c>
      <c r="B160" s="20">
        <v>43901</v>
      </c>
      <c r="C160" s="13" t="s">
        <v>142</v>
      </c>
      <c r="D160" s="13" t="s">
        <v>49</v>
      </c>
      <c r="E160" s="13" t="s">
        <v>50</v>
      </c>
      <c r="F160" s="47">
        <v>36</v>
      </c>
      <c r="G160" s="48">
        <v>1.6</v>
      </c>
      <c r="H160" s="48">
        <v>1.98</v>
      </c>
      <c r="I160" s="63"/>
      <c r="J160" s="7"/>
      <c r="K160" s="8">
        <v>0.1</v>
      </c>
      <c r="L160" s="9">
        <v>1</v>
      </c>
      <c r="M160" s="8">
        <v>0.1</v>
      </c>
      <c r="N160" s="7">
        <v>2.24E-2</v>
      </c>
      <c r="O160" s="46">
        <f t="shared" si="2"/>
        <v>0.224</v>
      </c>
      <c r="P160" s="49">
        <v>59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1" customFormat="1" ht="31" customHeight="1" x14ac:dyDescent="0.35">
      <c r="A161" s="40">
        <v>43894</v>
      </c>
      <c r="B161" s="20">
        <v>43901</v>
      </c>
      <c r="C161" s="13" t="s">
        <v>143</v>
      </c>
      <c r="D161" s="13" t="s">
        <v>49</v>
      </c>
      <c r="E161" s="13" t="s">
        <v>50</v>
      </c>
      <c r="F161" s="47">
        <v>325</v>
      </c>
      <c r="G161" s="48">
        <v>4.4000000000000004</v>
      </c>
      <c r="H161" s="48">
        <v>4.95</v>
      </c>
      <c r="I161" s="45"/>
      <c r="J161" s="7"/>
      <c r="K161" s="8">
        <v>0.1</v>
      </c>
      <c r="L161" s="9">
        <v>1</v>
      </c>
      <c r="M161" s="8">
        <v>0.1</v>
      </c>
      <c r="N161" s="7">
        <v>1.2699999999999999E-2</v>
      </c>
      <c r="O161" s="46">
        <f t="shared" si="2"/>
        <v>0.127</v>
      </c>
      <c r="P161" s="49">
        <v>23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1" customFormat="1" ht="31" customHeight="1" x14ac:dyDescent="0.35">
      <c r="A162" s="40">
        <v>43894</v>
      </c>
      <c r="B162" s="20">
        <v>43901</v>
      </c>
      <c r="C162" s="13" t="s">
        <v>144</v>
      </c>
      <c r="D162" s="13" t="s">
        <v>49</v>
      </c>
      <c r="E162" s="13" t="s">
        <v>50</v>
      </c>
      <c r="F162" s="47">
        <v>75</v>
      </c>
      <c r="G162" s="48">
        <v>4.4000000000000004</v>
      </c>
      <c r="H162" s="48">
        <v>4.95</v>
      </c>
      <c r="I162" s="45"/>
      <c r="J162" s="7"/>
      <c r="K162" s="8">
        <v>0.1</v>
      </c>
      <c r="L162" s="9">
        <v>1</v>
      </c>
      <c r="M162" s="8">
        <v>0.1</v>
      </c>
      <c r="N162" s="7">
        <v>1.2699999999999999E-2</v>
      </c>
      <c r="O162" s="46">
        <f t="shared" si="2"/>
        <v>0.127</v>
      </c>
      <c r="P162" s="49">
        <v>23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1" customFormat="1" ht="31" customHeight="1" x14ac:dyDescent="0.35">
      <c r="A163" s="40">
        <v>43896</v>
      </c>
      <c r="B163" s="20">
        <v>43901</v>
      </c>
      <c r="C163" s="13" t="s">
        <v>145</v>
      </c>
      <c r="D163" s="13" t="s">
        <v>49</v>
      </c>
      <c r="E163" s="13" t="s">
        <v>50</v>
      </c>
      <c r="F163" s="47">
        <v>110</v>
      </c>
      <c r="G163" s="48">
        <v>4</v>
      </c>
      <c r="H163" s="48">
        <v>4.95</v>
      </c>
      <c r="I163" s="45"/>
      <c r="J163" s="7"/>
      <c r="K163" s="8">
        <v>0.1</v>
      </c>
      <c r="L163" s="9">
        <v>1</v>
      </c>
      <c r="M163" s="8">
        <v>0.1</v>
      </c>
      <c r="N163" s="7">
        <v>2.3800000000000002E-2</v>
      </c>
      <c r="O163" s="46">
        <f t="shared" si="2"/>
        <v>0.23800000000000002</v>
      </c>
      <c r="P163" s="49">
        <v>25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1" customFormat="1" ht="31" customHeight="1" x14ac:dyDescent="0.35">
      <c r="A164" s="40">
        <v>43900</v>
      </c>
      <c r="B164" s="20">
        <v>43901</v>
      </c>
      <c r="C164" s="13" t="s">
        <v>146</v>
      </c>
      <c r="D164" s="13" t="s">
        <v>49</v>
      </c>
      <c r="E164" s="13" t="s">
        <v>50</v>
      </c>
      <c r="F164" s="47">
        <v>190</v>
      </c>
      <c r="G164" s="48">
        <v>8.8000000000000007</v>
      </c>
      <c r="H164" s="48">
        <v>9.8000000000000007</v>
      </c>
      <c r="I164" s="45"/>
      <c r="J164" s="7"/>
      <c r="K164" s="8">
        <v>0.1</v>
      </c>
      <c r="L164" s="9">
        <v>1</v>
      </c>
      <c r="M164" s="8">
        <v>0.1</v>
      </c>
      <c r="N164" s="7">
        <v>1.0999999999999999E-2</v>
      </c>
      <c r="O164" s="46">
        <f t="shared" si="2"/>
        <v>0.10999999999999999</v>
      </c>
      <c r="P164" s="49">
        <v>11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1" customFormat="1" ht="31" customHeight="1" x14ac:dyDescent="0.35">
      <c r="A165" s="40">
        <v>43900</v>
      </c>
      <c r="B165" s="20">
        <v>43902</v>
      </c>
      <c r="C165" s="13" t="s">
        <v>147</v>
      </c>
      <c r="D165" s="13" t="s">
        <v>49</v>
      </c>
      <c r="E165" s="13" t="s">
        <v>50</v>
      </c>
      <c r="F165" s="47">
        <v>175</v>
      </c>
      <c r="G165" s="48">
        <v>4</v>
      </c>
      <c r="H165" s="48">
        <v>2</v>
      </c>
      <c r="I165" s="45"/>
      <c r="J165" s="7"/>
      <c r="K165" s="8">
        <v>0.1</v>
      </c>
      <c r="L165" s="9">
        <v>1</v>
      </c>
      <c r="M165" s="8">
        <v>0.1</v>
      </c>
      <c r="N165" s="7">
        <v>-0.05</v>
      </c>
      <c r="O165" s="46">
        <f t="shared" si="2"/>
        <v>-0.5</v>
      </c>
      <c r="P165" s="49">
        <v>25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1" customFormat="1" ht="31" customHeight="1" x14ac:dyDescent="0.35">
      <c r="A166" s="40">
        <v>43903</v>
      </c>
      <c r="B166" s="20">
        <v>43906</v>
      </c>
      <c r="C166" s="13" t="s">
        <v>148</v>
      </c>
      <c r="D166" s="13" t="s">
        <v>49</v>
      </c>
      <c r="E166" s="13" t="s">
        <v>50</v>
      </c>
      <c r="F166" s="47">
        <v>120</v>
      </c>
      <c r="G166" s="48">
        <v>4.3</v>
      </c>
      <c r="H166" s="48">
        <v>4.4000000000000004</v>
      </c>
      <c r="I166" s="45"/>
      <c r="J166" s="7"/>
      <c r="K166" s="8">
        <v>0.1</v>
      </c>
      <c r="L166" s="9">
        <v>1</v>
      </c>
      <c r="M166" s="8">
        <v>0.1</v>
      </c>
      <c r="N166" s="7">
        <v>2.3E-3</v>
      </c>
      <c r="O166" s="46">
        <f t="shared" si="2"/>
        <v>2.3E-2</v>
      </c>
      <c r="P166" s="49">
        <v>23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1" customFormat="1" ht="31" customHeight="1" x14ac:dyDescent="0.35">
      <c r="A167" s="40">
        <v>43903</v>
      </c>
      <c r="B167" s="20">
        <v>43906</v>
      </c>
      <c r="C167" s="13" t="s">
        <v>149</v>
      </c>
      <c r="D167" s="13" t="s">
        <v>49</v>
      </c>
      <c r="E167" s="13" t="s">
        <v>50</v>
      </c>
      <c r="F167" s="47">
        <v>160</v>
      </c>
      <c r="G167" s="48">
        <v>8.6999999999999993</v>
      </c>
      <c r="H167" s="48">
        <v>8.1</v>
      </c>
      <c r="I167" s="45"/>
      <c r="J167" s="7"/>
      <c r="K167" s="8">
        <v>0.1</v>
      </c>
      <c r="L167" s="9">
        <v>1</v>
      </c>
      <c r="M167" s="8">
        <v>0.1</v>
      </c>
      <c r="N167" s="7">
        <v>-6.6E-3</v>
      </c>
      <c r="O167" s="46">
        <f t="shared" si="2"/>
        <v>-6.6000000000000003E-2</v>
      </c>
      <c r="P167" s="49">
        <v>11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1" customFormat="1" ht="31" customHeight="1" x14ac:dyDescent="0.35">
      <c r="A168" s="40">
        <v>43901</v>
      </c>
      <c r="B168" s="20">
        <v>43907</v>
      </c>
      <c r="C168" s="13" t="s">
        <v>150</v>
      </c>
      <c r="D168" s="13" t="s">
        <v>49</v>
      </c>
      <c r="E168" s="13" t="s">
        <v>50</v>
      </c>
      <c r="F168" s="47">
        <v>125</v>
      </c>
      <c r="G168" s="48">
        <v>4.4000000000000004</v>
      </c>
      <c r="H168" s="48">
        <v>4.8</v>
      </c>
      <c r="I168" s="45"/>
      <c r="J168" s="7"/>
      <c r="K168" s="8">
        <v>0.1</v>
      </c>
      <c r="L168" s="9">
        <v>1</v>
      </c>
      <c r="M168" s="8">
        <v>0.1</v>
      </c>
      <c r="N168" s="7">
        <v>9.1999999999999998E-3</v>
      </c>
      <c r="O168" s="46">
        <f t="shared" si="2"/>
        <v>9.1999999999999998E-2</v>
      </c>
      <c r="P168" s="49">
        <v>23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1" customFormat="1" ht="31" customHeight="1" x14ac:dyDescent="0.35">
      <c r="A169" s="40">
        <v>43900</v>
      </c>
      <c r="B169" s="20">
        <v>43907</v>
      </c>
      <c r="C169" s="13" t="s">
        <v>151</v>
      </c>
      <c r="D169" s="13" t="s">
        <v>49</v>
      </c>
      <c r="E169" s="13" t="s">
        <v>50</v>
      </c>
      <c r="F169" s="47">
        <v>230</v>
      </c>
      <c r="G169" s="48">
        <v>8.8000000000000007</v>
      </c>
      <c r="H169" s="48">
        <v>9.3000000000000007</v>
      </c>
      <c r="I169" s="45"/>
      <c r="J169" s="7"/>
      <c r="K169" s="8">
        <v>0.1</v>
      </c>
      <c r="L169" s="9">
        <v>1</v>
      </c>
      <c r="M169" s="8">
        <v>0.1</v>
      </c>
      <c r="N169" s="7">
        <v>5.4999999999999997E-3</v>
      </c>
      <c r="O169" s="46">
        <f t="shared" si="2"/>
        <v>5.4999999999999993E-2</v>
      </c>
      <c r="P169" s="49">
        <v>11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1" customFormat="1" ht="31" customHeight="1" x14ac:dyDescent="0.35">
      <c r="A170" s="40">
        <v>43903</v>
      </c>
      <c r="B170" s="20">
        <v>43910</v>
      </c>
      <c r="C170" s="13" t="s">
        <v>152</v>
      </c>
      <c r="D170" s="13" t="s">
        <v>49</v>
      </c>
      <c r="E170" s="13" t="s">
        <v>50</v>
      </c>
      <c r="F170" s="47">
        <v>1400</v>
      </c>
      <c r="G170" s="48">
        <v>42</v>
      </c>
      <c r="H170" s="48">
        <v>50</v>
      </c>
      <c r="I170" s="45"/>
      <c r="J170" s="7"/>
      <c r="K170" s="8">
        <v>0.1</v>
      </c>
      <c r="L170" s="9">
        <v>1</v>
      </c>
      <c r="M170" s="8">
        <v>0.1</v>
      </c>
      <c r="N170" s="7">
        <v>1.6E-2</v>
      </c>
      <c r="O170" s="46">
        <f t="shared" si="2"/>
        <v>0.16</v>
      </c>
      <c r="P170" s="49">
        <v>2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1" customFormat="1" ht="31" customHeight="1" x14ac:dyDescent="0.35">
      <c r="A171" s="40">
        <v>43909</v>
      </c>
      <c r="B171" s="20">
        <v>43913</v>
      </c>
      <c r="C171" s="13" t="s">
        <v>153</v>
      </c>
      <c r="D171" s="13" t="s">
        <v>154</v>
      </c>
      <c r="E171" s="13" t="s">
        <v>50</v>
      </c>
      <c r="F171" s="42">
        <v>60</v>
      </c>
      <c r="G171" s="60">
        <v>100.01</v>
      </c>
      <c r="H171" s="48">
        <v>88.47</v>
      </c>
      <c r="I171" s="45"/>
      <c r="J171" s="7"/>
      <c r="K171" s="8">
        <v>0.05</v>
      </c>
      <c r="L171" s="9">
        <v>1</v>
      </c>
      <c r="M171" s="8">
        <v>0.1</v>
      </c>
      <c r="N171" s="7">
        <v>1.15E-2</v>
      </c>
      <c r="O171" s="46">
        <f t="shared" si="2"/>
        <v>0.11499999999999999</v>
      </c>
      <c r="P171" s="49">
        <v>100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1" customFormat="1" ht="31" customHeight="1" x14ac:dyDescent="0.35">
      <c r="A172" s="40">
        <v>43917</v>
      </c>
      <c r="B172" s="20">
        <v>43924</v>
      </c>
      <c r="C172" s="13" t="s">
        <v>155</v>
      </c>
      <c r="D172" s="13" t="s">
        <v>49</v>
      </c>
      <c r="E172" s="13" t="s">
        <v>50</v>
      </c>
      <c r="F172" s="47">
        <v>280</v>
      </c>
      <c r="G172" s="48">
        <v>7.7</v>
      </c>
      <c r="H172" s="48">
        <v>9.85</v>
      </c>
      <c r="I172" s="45"/>
      <c r="J172" s="7"/>
      <c r="K172" s="8">
        <v>0.1</v>
      </c>
      <c r="L172" s="9">
        <v>1</v>
      </c>
      <c r="M172" s="8">
        <v>0.1</v>
      </c>
      <c r="N172" s="7">
        <v>2.8000000000000001E-2</v>
      </c>
      <c r="O172" s="46">
        <f t="shared" si="2"/>
        <v>0.28000000000000003</v>
      </c>
      <c r="P172" s="49">
        <v>13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1" customFormat="1" ht="31" customHeight="1" x14ac:dyDescent="0.35">
      <c r="A173" s="40">
        <v>43920</v>
      </c>
      <c r="B173" s="20">
        <v>43924</v>
      </c>
      <c r="C173" s="13" t="s">
        <v>155</v>
      </c>
      <c r="D173" s="13" t="s">
        <v>49</v>
      </c>
      <c r="E173" s="13" t="s">
        <v>50</v>
      </c>
      <c r="F173" s="47">
        <v>280</v>
      </c>
      <c r="G173" s="48">
        <v>8.1</v>
      </c>
      <c r="H173" s="48">
        <v>9.85</v>
      </c>
      <c r="I173" s="45"/>
      <c r="J173" s="7"/>
      <c r="K173" s="8">
        <v>0.1</v>
      </c>
      <c r="L173" s="9">
        <v>1</v>
      </c>
      <c r="M173" s="8">
        <v>0.1</v>
      </c>
      <c r="N173" s="7">
        <v>2.1000000000000001E-2</v>
      </c>
      <c r="O173" s="46">
        <f t="shared" si="2"/>
        <v>0.21000000000000002</v>
      </c>
      <c r="P173" s="49">
        <v>12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1" customFormat="1" ht="31" customHeight="1" x14ac:dyDescent="0.35">
      <c r="A174" s="40">
        <v>43923</v>
      </c>
      <c r="B174" s="20">
        <v>43924</v>
      </c>
      <c r="C174" s="13" t="s">
        <v>156</v>
      </c>
      <c r="D174" s="13" t="s">
        <v>49</v>
      </c>
      <c r="E174" s="13" t="s">
        <v>50</v>
      </c>
      <c r="F174" s="47">
        <v>275</v>
      </c>
      <c r="G174" s="48">
        <v>4.2</v>
      </c>
      <c r="H174" s="48">
        <v>4.9000000000000004</v>
      </c>
      <c r="I174" s="45"/>
      <c r="J174" s="7"/>
      <c r="K174" s="8">
        <v>0.1</v>
      </c>
      <c r="L174" s="9">
        <v>1</v>
      </c>
      <c r="M174" s="8">
        <v>0.1</v>
      </c>
      <c r="N174" s="7">
        <v>1.6799999999999999E-2</v>
      </c>
      <c r="O174" s="46">
        <f t="shared" si="2"/>
        <v>0.16799999999999998</v>
      </c>
      <c r="P174" s="49">
        <v>24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1" customFormat="1" ht="31" customHeight="1" x14ac:dyDescent="0.35">
      <c r="A175" s="40">
        <v>43924</v>
      </c>
      <c r="B175" s="20">
        <v>43927</v>
      </c>
      <c r="C175" s="13" t="s">
        <v>157</v>
      </c>
      <c r="D175" s="13" t="s">
        <v>49</v>
      </c>
      <c r="E175" s="13" t="s">
        <v>50</v>
      </c>
      <c r="F175" s="47">
        <v>280</v>
      </c>
      <c r="G175" s="48">
        <v>40</v>
      </c>
      <c r="H175" s="48">
        <v>49</v>
      </c>
      <c r="I175" s="45"/>
      <c r="J175" s="7"/>
      <c r="K175" s="8">
        <v>0.1</v>
      </c>
      <c r="L175" s="9">
        <v>1</v>
      </c>
      <c r="M175" s="8">
        <v>0.1</v>
      </c>
      <c r="N175" s="7">
        <v>1.7999999999999999E-2</v>
      </c>
      <c r="O175" s="46">
        <f t="shared" si="2"/>
        <v>0.18</v>
      </c>
      <c r="P175" s="49">
        <v>2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1" customFormat="1" ht="31" customHeight="1" x14ac:dyDescent="0.35">
      <c r="A176" s="40">
        <v>43923</v>
      </c>
      <c r="B176" s="20">
        <v>43927</v>
      </c>
      <c r="C176" s="13" t="s">
        <v>158</v>
      </c>
      <c r="D176" s="13" t="s">
        <v>49</v>
      </c>
      <c r="E176" s="13" t="s">
        <v>50</v>
      </c>
      <c r="F176" s="47">
        <v>130</v>
      </c>
      <c r="G176" s="48">
        <v>8.9</v>
      </c>
      <c r="H176" s="48">
        <v>9.9</v>
      </c>
      <c r="I176" s="45"/>
      <c r="J176" s="7"/>
      <c r="K176" s="8">
        <v>0.1</v>
      </c>
      <c r="L176" s="9">
        <v>1</v>
      </c>
      <c r="M176" s="8">
        <v>0.1</v>
      </c>
      <c r="N176" s="7">
        <v>1.0999999999999999E-2</v>
      </c>
      <c r="O176" s="46">
        <f t="shared" si="2"/>
        <v>0.10999999999999999</v>
      </c>
      <c r="P176" s="49">
        <v>11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1" customFormat="1" ht="31" customHeight="1" x14ac:dyDescent="0.35">
      <c r="A177" s="40">
        <v>43922</v>
      </c>
      <c r="B177" s="20">
        <v>43928</v>
      </c>
      <c r="C177" s="13" t="s">
        <v>159</v>
      </c>
      <c r="D177" s="13" t="s">
        <v>49</v>
      </c>
      <c r="E177" s="13" t="s">
        <v>50</v>
      </c>
      <c r="F177" s="47">
        <v>280</v>
      </c>
      <c r="G177" s="48">
        <v>8.5</v>
      </c>
      <c r="H177" s="48">
        <v>5.4</v>
      </c>
      <c r="I177" s="45"/>
      <c r="J177" s="7"/>
      <c r="K177" s="8">
        <v>0.1</v>
      </c>
      <c r="L177" s="9">
        <v>1</v>
      </c>
      <c r="M177" s="8">
        <v>0.1</v>
      </c>
      <c r="N177" s="7">
        <v>-4.0300000000000002E-2</v>
      </c>
      <c r="O177" s="46">
        <f t="shared" si="2"/>
        <v>-0.40300000000000002</v>
      </c>
      <c r="P177" s="49">
        <v>13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1" customFormat="1" ht="31" customHeight="1" x14ac:dyDescent="0.35">
      <c r="A178" s="40">
        <v>43928</v>
      </c>
      <c r="B178" s="20">
        <v>43936</v>
      </c>
      <c r="C178" s="13" t="s">
        <v>160</v>
      </c>
      <c r="D178" s="13" t="s">
        <v>49</v>
      </c>
      <c r="E178" s="13" t="s">
        <v>50</v>
      </c>
      <c r="F178" s="47">
        <v>300</v>
      </c>
      <c r="G178" s="48">
        <v>8.3000000000000007</v>
      </c>
      <c r="H178" s="48">
        <v>8.4</v>
      </c>
      <c r="I178" s="45"/>
      <c r="J178" s="7"/>
      <c r="K178" s="8">
        <v>0.1</v>
      </c>
      <c r="L178" s="9">
        <v>1</v>
      </c>
      <c r="M178" s="8">
        <v>0.1</v>
      </c>
      <c r="N178" s="7">
        <v>1.1999999999999999E-3</v>
      </c>
      <c r="O178" s="46">
        <f t="shared" si="2"/>
        <v>1.1999999999999999E-2</v>
      </c>
      <c r="P178" s="49">
        <v>13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1" customFormat="1" ht="31" customHeight="1" x14ac:dyDescent="0.35">
      <c r="A179" s="40">
        <v>43928</v>
      </c>
      <c r="B179" s="20">
        <v>43936</v>
      </c>
      <c r="C179" s="13" t="s">
        <v>161</v>
      </c>
      <c r="D179" s="13" t="s">
        <v>49</v>
      </c>
      <c r="E179" s="13" t="s">
        <v>50</v>
      </c>
      <c r="F179" s="47">
        <v>300</v>
      </c>
      <c r="G179" s="48">
        <v>8.6999999999999993</v>
      </c>
      <c r="H179" s="48">
        <v>9.1</v>
      </c>
      <c r="I179" s="45"/>
      <c r="J179" s="7"/>
      <c r="K179" s="8">
        <v>0.1</v>
      </c>
      <c r="L179" s="9">
        <v>1</v>
      </c>
      <c r="M179" s="8">
        <v>0.1</v>
      </c>
      <c r="N179" s="7">
        <v>5.1999999999999998E-3</v>
      </c>
      <c r="O179" s="46">
        <f t="shared" ref="O179:O210" si="3">N179*10</f>
        <v>5.1999999999999998E-2</v>
      </c>
      <c r="P179" s="49">
        <v>13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1" customFormat="1" ht="31" customHeight="1" x14ac:dyDescent="0.35">
      <c r="A180" s="40">
        <v>43930</v>
      </c>
      <c r="B180" s="20">
        <v>43936</v>
      </c>
      <c r="C180" s="13" t="s">
        <v>162</v>
      </c>
      <c r="D180" s="13" t="s">
        <v>49</v>
      </c>
      <c r="E180" s="13" t="s">
        <v>50</v>
      </c>
      <c r="F180" s="42">
        <v>23</v>
      </c>
      <c r="G180" s="60">
        <v>25.1</v>
      </c>
      <c r="H180" s="48">
        <v>25.64</v>
      </c>
      <c r="I180" s="45"/>
      <c r="J180" s="7"/>
      <c r="K180" s="8">
        <v>0.05</v>
      </c>
      <c r="L180" s="9">
        <v>1</v>
      </c>
      <c r="M180" s="8">
        <v>0.1</v>
      </c>
      <c r="N180" s="7">
        <v>2.2000000000000001E-3</v>
      </c>
      <c r="O180" s="46">
        <f t="shared" si="3"/>
        <v>2.2000000000000002E-2</v>
      </c>
      <c r="P180" s="49">
        <v>400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1" customFormat="1" ht="31" customHeight="1" x14ac:dyDescent="0.35">
      <c r="A181" s="40">
        <v>43934</v>
      </c>
      <c r="B181" s="20">
        <v>43938</v>
      </c>
      <c r="C181" s="13" t="s">
        <v>163</v>
      </c>
      <c r="D181" s="13" t="s">
        <v>49</v>
      </c>
      <c r="E181" s="13" t="s">
        <v>50</v>
      </c>
      <c r="F181" s="47">
        <v>250</v>
      </c>
      <c r="G181" s="48">
        <v>9.1</v>
      </c>
      <c r="H181" s="48">
        <v>10</v>
      </c>
      <c r="I181" s="45"/>
      <c r="J181" s="7"/>
      <c r="K181" s="8">
        <v>0.1</v>
      </c>
      <c r="L181" s="9">
        <v>1</v>
      </c>
      <c r="M181" s="8">
        <v>0.1</v>
      </c>
      <c r="N181" s="7">
        <v>1.17E-2</v>
      </c>
      <c r="O181" s="46">
        <f t="shared" si="3"/>
        <v>0.11700000000000001</v>
      </c>
      <c r="P181" s="49">
        <v>13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1" customFormat="1" ht="31" customHeight="1" x14ac:dyDescent="0.35">
      <c r="A182" s="40">
        <v>43934</v>
      </c>
      <c r="B182" s="20">
        <v>43938</v>
      </c>
      <c r="C182" s="13" t="s">
        <v>164</v>
      </c>
      <c r="D182" s="13" t="s">
        <v>49</v>
      </c>
      <c r="E182" s="13" t="s">
        <v>50</v>
      </c>
      <c r="F182" s="47">
        <v>155</v>
      </c>
      <c r="G182" s="48">
        <v>9.1999999999999993</v>
      </c>
      <c r="H182" s="48">
        <v>10</v>
      </c>
      <c r="I182" s="45"/>
      <c r="J182" s="7"/>
      <c r="K182" s="8">
        <v>0.1</v>
      </c>
      <c r="L182" s="9">
        <v>1</v>
      </c>
      <c r="M182" s="8">
        <v>0.1</v>
      </c>
      <c r="N182" s="7">
        <v>9.5999999999999992E-3</v>
      </c>
      <c r="O182" s="46">
        <f t="shared" si="3"/>
        <v>9.5999999999999988E-2</v>
      </c>
      <c r="P182" s="49">
        <v>12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1" customFormat="1" ht="31" customHeight="1" x14ac:dyDescent="0.35">
      <c r="A183" s="40">
        <v>43889</v>
      </c>
      <c r="B183" s="20">
        <v>43941</v>
      </c>
      <c r="C183" s="13" t="s">
        <v>165</v>
      </c>
      <c r="D183" s="13" t="s">
        <v>130</v>
      </c>
      <c r="E183" s="13" t="s">
        <v>50</v>
      </c>
      <c r="F183" s="42">
        <v>60</v>
      </c>
      <c r="G183" s="60">
        <v>2.5</v>
      </c>
      <c r="H183" s="48">
        <v>1.22</v>
      </c>
      <c r="I183" s="45"/>
      <c r="J183" s="7"/>
      <c r="K183" s="8">
        <v>0.05</v>
      </c>
      <c r="L183" s="9">
        <v>1</v>
      </c>
      <c r="M183" s="8">
        <v>0.1</v>
      </c>
      <c r="N183" s="7">
        <v>-5.1200000000000002E-2</v>
      </c>
      <c r="O183" s="46">
        <f t="shared" si="3"/>
        <v>-0.51200000000000001</v>
      </c>
      <c r="P183" s="49">
        <v>40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1" customFormat="1" ht="31" customHeight="1" x14ac:dyDescent="0.35">
      <c r="A184" s="40">
        <v>43941</v>
      </c>
      <c r="B184" s="20">
        <v>43942</v>
      </c>
      <c r="C184" s="13" t="s">
        <v>166</v>
      </c>
      <c r="D184" s="13" t="s">
        <v>49</v>
      </c>
      <c r="E184" s="13" t="s">
        <v>50</v>
      </c>
      <c r="F184" s="47">
        <v>165</v>
      </c>
      <c r="G184" s="48">
        <v>4.4000000000000004</v>
      </c>
      <c r="H184" s="48">
        <v>3.9</v>
      </c>
      <c r="I184" s="45"/>
      <c r="J184" s="7"/>
      <c r="K184" s="8">
        <v>0.1</v>
      </c>
      <c r="L184" s="9">
        <v>1</v>
      </c>
      <c r="M184" s="8">
        <v>0.1</v>
      </c>
      <c r="N184" s="7">
        <v>-1.15E-2</v>
      </c>
      <c r="O184" s="46">
        <f t="shared" si="3"/>
        <v>-0.11499999999999999</v>
      </c>
      <c r="P184" s="49">
        <v>23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1" customFormat="1" ht="31" customHeight="1" x14ac:dyDescent="0.35">
      <c r="A185" s="40">
        <v>43941</v>
      </c>
      <c r="B185" s="20">
        <v>43942</v>
      </c>
      <c r="C185" s="13" t="s">
        <v>167</v>
      </c>
      <c r="D185" s="13" t="s">
        <v>168</v>
      </c>
      <c r="E185" s="13" t="s">
        <v>50</v>
      </c>
      <c r="F185" s="42">
        <v>2</v>
      </c>
      <c r="G185" s="60">
        <v>3.75</v>
      </c>
      <c r="H185" s="48">
        <v>2.96</v>
      </c>
      <c r="I185" s="45"/>
      <c r="J185" s="7"/>
      <c r="K185" s="8">
        <v>0.05</v>
      </c>
      <c r="L185" s="9">
        <v>1</v>
      </c>
      <c r="M185" s="8">
        <v>0.1</v>
      </c>
      <c r="N185" s="7">
        <v>9.9000000000000008E-3</v>
      </c>
      <c r="O185" s="46">
        <f t="shared" si="3"/>
        <v>9.9000000000000005E-2</v>
      </c>
      <c r="P185" s="49">
        <v>1250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1" customFormat="1" ht="31" customHeight="1" x14ac:dyDescent="0.35">
      <c r="A186" s="40">
        <v>43938</v>
      </c>
      <c r="B186" s="20">
        <v>43942</v>
      </c>
      <c r="C186" s="13" t="s">
        <v>169</v>
      </c>
      <c r="D186" s="13" t="s">
        <v>49</v>
      </c>
      <c r="E186" s="13" t="s">
        <v>50</v>
      </c>
      <c r="F186" s="47">
        <v>260</v>
      </c>
      <c r="G186" s="48">
        <v>8.6999999999999993</v>
      </c>
      <c r="H186" s="48">
        <v>10</v>
      </c>
      <c r="I186" s="45"/>
      <c r="J186" s="7"/>
      <c r="K186" s="8">
        <v>0.1</v>
      </c>
      <c r="L186" s="9">
        <v>1</v>
      </c>
      <c r="M186" s="8">
        <v>0.1</v>
      </c>
      <c r="N186" s="7">
        <v>3.3E-3</v>
      </c>
      <c r="O186" s="46">
        <f t="shared" si="3"/>
        <v>3.3000000000000002E-2</v>
      </c>
      <c r="P186" s="49">
        <v>11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1" customFormat="1" ht="31" customHeight="1" x14ac:dyDescent="0.35">
      <c r="A187" s="40">
        <v>43929</v>
      </c>
      <c r="B187" s="20">
        <v>43945</v>
      </c>
      <c r="C187" s="13" t="s">
        <v>170</v>
      </c>
      <c r="D187" s="13" t="s">
        <v>49</v>
      </c>
      <c r="E187" s="13" t="s">
        <v>50</v>
      </c>
      <c r="F187" s="47">
        <v>190</v>
      </c>
      <c r="G187" s="48">
        <v>8.4</v>
      </c>
      <c r="H187" s="48">
        <v>7.4</v>
      </c>
      <c r="I187" s="45"/>
      <c r="J187" s="7"/>
      <c r="K187" s="8">
        <v>0.1</v>
      </c>
      <c r="L187" s="9">
        <v>1</v>
      </c>
      <c r="M187" s="8">
        <v>0.1</v>
      </c>
      <c r="N187" s="7">
        <v>-1.2E-2</v>
      </c>
      <c r="O187" s="46">
        <f t="shared" si="3"/>
        <v>-0.12</v>
      </c>
      <c r="P187" s="49">
        <v>12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1" customFormat="1" ht="31" customHeight="1" x14ac:dyDescent="0.35">
      <c r="A188" s="40">
        <v>43938</v>
      </c>
      <c r="B188" s="20">
        <v>43950</v>
      </c>
      <c r="C188" s="13" t="s">
        <v>171</v>
      </c>
      <c r="D188" s="13" t="s">
        <v>49</v>
      </c>
      <c r="E188" s="13" t="s">
        <v>50</v>
      </c>
      <c r="F188" s="47">
        <v>245</v>
      </c>
      <c r="G188" s="48">
        <v>8.6</v>
      </c>
      <c r="H188" s="48">
        <v>9.8000000000000007</v>
      </c>
      <c r="I188" s="45"/>
      <c r="J188" s="7"/>
      <c r="K188" s="8">
        <v>0.1</v>
      </c>
      <c r="L188" s="9">
        <v>1</v>
      </c>
      <c r="M188" s="8">
        <v>0.1</v>
      </c>
      <c r="N188" s="7">
        <v>1.44E-2</v>
      </c>
      <c r="O188" s="46">
        <f t="shared" si="3"/>
        <v>0.14399999999999999</v>
      </c>
      <c r="P188" s="49">
        <v>12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1" customFormat="1" ht="31" customHeight="1" x14ac:dyDescent="0.35">
      <c r="A189" s="40">
        <v>43889</v>
      </c>
      <c r="B189" s="20">
        <v>43950</v>
      </c>
      <c r="C189" s="13" t="s">
        <v>172</v>
      </c>
      <c r="D189" s="13" t="s">
        <v>130</v>
      </c>
      <c r="E189" s="13" t="s">
        <v>50</v>
      </c>
      <c r="F189" s="42">
        <v>60</v>
      </c>
      <c r="G189" s="60">
        <v>6.9</v>
      </c>
      <c r="H189" s="48">
        <v>4.0999999999999996</v>
      </c>
      <c r="I189" s="45"/>
      <c r="J189" s="7"/>
      <c r="K189" s="8">
        <v>0.05</v>
      </c>
      <c r="L189" s="9">
        <v>1</v>
      </c>
      <c r="M189" s="8">
        <v>0.1</v>
      </c>
      <c r="N189" s="7">
        <v>-3.9199999999999999E-2</v>
      </c>
      <c r="O189" s="46">
        <f t="shared" si="3"/>
        <v>-0.39200000000000002</v>
      </c>
      <c r="P189" s="49">
        <v>14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1" customFormat="1" ht="31" customHeight="1" x14ac:dyDescent="0.35">
      <c r="A190" s="40">
        <v>43949</v>
      </c>
      <c r="B190" s="20">
        <v>43951</v>
      </c>
      <c r="C190" s="13" t="s">
        <v>173</v>
      </c>
      <c r="D190" s="13" t="s">
        <v>49</v>
      </c>
      <c r="E190" s="13" t="s">
        <v>50</v>
      </c>
      <c r="F190" s="47">
        <v>320</v>
      </c>
      <c r="G190" s="48">
        <v>8.6</v>
      </c>
      <c r="H190" s="48">
        <v>9</v>
      </c>
      <c r="I190" s="45"/>
      <c r="J190" s="7"/>
      <c r="K190" s="8">
        <v>0.1</v>
      </c>
      <c r="L190" s="9">
        <v>1</v>
      </c>
      <c r="M190" s="8">
        <v>0.1</v>
      </c>
      <c r="N190" s="7">
        <v>4.7999999999999996E-3</v>
      </c>
      <c r="O190" s="46">
        <f t="shared" si="3"/>
        <v>4.7999999999999994E-2</v>
      </c>
      <c r="P190" s="49">
        <v>12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1" customFormat="1" ht="31" customHeight="1" x14ac:dyDescent="0.35">
      <c r="A191" s="40">
        <v>43938</v>
      </c>
      <c r="B191" s="20">
        <v>43952</v>
      </c>
      <c r="C191" s="13" t="s">
        <v>174</v>
      </c>
      <c r="D191" s="13" t="s">
        <v>56</v>
      </c>
      <c r="E191" s="13" t="s">
        <v>50</v>
      </c>
      <c r="F191" s="47">
        <v>177</v>
      </c>
      <c r="G191" s="48">
        <v>2.5</v>
      </c>
      <c r="H191" s="48">
        <v>2.98</v>
      </c>
      <c r="I191" s="45"/>
      <c r="J191" s="7"/>
      <c r="K191" s="8">
        <v>0.1</v>
      </c>
      <c r="L191" s="9">
        <v>1</v>
      </c>
      <c r="M191" s="8">
        <v>0.1</v>
      </c>
      <c r="N191" s="7">
        <v>1.9199999999999998E-2</v>
      </c>
      <c r="O191" s="46">
        <f t="shared" si="3"/>
        <v>0.19199999999999998</v>
      </c>
      <c r="P191" s="49">
        <v>40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1" customFormat="1" ht="31" customHeight="1" x14ac:dyDescent="0.35">
      <c r="A192" s="40">
        <v>43938</v>
      </c>
      <c r="B192" s="20">
        <v>43955</v>
      </c>
      <c r="C192" s="13" t="s">
        <v>175</v>
      </c>
      <c r="D192" s="13" t="s">
        <v>49</v>
      </c>
      <c r="E192" s="13" t="s">
        <v>50</v>
      </c>
      <c r="F192" s="47">
        <v>310</v>
      </c>
      <c r="G192" s="48">
        <v>9.1</v>
      </c>
      <c r="H192" s="48">
        <v>9.9499999999999993</v>
      </c>
      <c r="I192" s="45"/>
      <c r="J192" s="7"/>
      <c r="K192" s="8">
        <v>0.1</v>
      </c>
      <c r="L192" s="9">
        <v>1</v>
      </c>
      <c r="M192" s="8">
        <v>0.1</v>
      </c>
      <c r="N192" s="7">
        <v>9.4000000000000004E-3</v>
      </c>
      <c r="O192" s="46">
        <f t="shared" si="3"/>
        <v>9.4E-2</v>
      </c>
      <c r="P192" s="49">
        <v>11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1" customFormat="1" ht="31" customHeight="1" x14ac:dyDescent="0.35">
      <c r="A193" s="40">
        <v>43941</v>
      </c>
      <c r="B193" s="20">
        <v>43955</v>
      </c>
      <c r="C193" s="13" t="s">
        <v>176</v>
      </c>
      <c r="D193" s="13" t="s">
        <v>56</v>
      </c>
      <c r="E193" s="13" t="s">
        <v>50</v>
      </c>
      <c r="F193" s="47">
        <v>176</v>
      </c>
      <c r="G193" s="48">
        <v>2.5</v>
      </c>
      <c r="H193" s="48">
        <v>2.95</v>
      </c>
      <c r="I193" s="45"/>
      <c r="J193" s="7"/>
      <c r="K193" s="8">
        <v>0.1</v>
      </c>
      <c r="L193" s="9">
        <v>1</v>
      </c>
      <c r="M193" s="8">
        <v>0.1</v>
      </c>
      <c r="N193" s="7">
        <v>1.9400000000000001E-2</v>
      </c>
      <c r="O193" s="46">
        <f t="shared" si="3"/>
        <v>0.19400000000000001</v>
      </c>
      <c r="P193" s="49">
        <v>40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1" customFormat="1" ht="31" customHeight="1" x14ac:dyDescent="0.35">
      <c r="A194" s="40">
        <v>43949</v>
      </c>
      <c r="B194" s="20">
        <v>43956</v>
      </c>
      <c r="C194" s="13" t="s">
        <v>177</v>
      </c>
      <c r="D194" s="13" t="s">
        <v>56</v>
      </c>
      <c r="E194" s="13" t="s">
        <v>50</v>
      </c>
      <c r="F194" s="47">
        <v>175</v>
      </c>
      <c r="G194" s="48">
        <v>2.5</v>
      </c>
      <c r="H194" s="48">
        <v>2.95</v>
      </c>
      <c r="I194" s="45"/>
      <c r="J194" s="7"/>
      <c r="K194" s="8">
        <v>0.1</v>
      </c>
      <c r="L194" s="9">
        <v>1</v>
      </c>
      <c r="M194" s="8">
        <v>0.1</v>
      </c>
      <c r="N194" s="7">
        <v>1.7999999999999999E-2</v>
      </c>
      <c r="O194" s="46">
        <f t="shared" si="3"/>
        <v>0.18</v>
      </c>
      <c r="P194" s="49">
        <v>40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1" customFormat="1" ht="31" customHeight="1" x14ac:dyDescent="0.35">
      <c r="A195" s="40">
        <v>43952</v>
      </c>
      <c r="B195" s="20">
        <v>43957</v>
      </c>
      <c r="C195" s="13" t="s">
        <v>178</v>
      </c>
      <c r="D195" s="13" t="s">
        <v>56</v>
      </c>
      <c r="E195" s="13" t="s">
        <v>50</v>
      </c>
      <c r="F195" s="47">
        <v>174</v>
      </c>
      <c r="G195" s="48">
        <v>2.6</v>
      </c>
      <c r="H195" s="48">
        <v>2.98</v>
      </c>
      <c r="I195" s="45"/>
      <c r="J195" s="7"/>
      <c r="K195" s="8">
        <v>0.1</v>
      </c>
      <c r="L195" s="9">
        <v>1</v>
      </c>
      <c r="M195" s="8">
        <v>0.1</v>
      </c>
      <c r="N195" s="7">
        <v>1.44E-2</v>
      </c>
      <c r="O195" s="46">
        <f t="shared" si="3"/>
        <v>0.14399999999999999</v>
      </c>
      <c r="P195" s="49">
        <v>38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1" customFormat="1" ht="31" customHeight="1" x14ac:dyDescent="0.35">
      <c r="A196" s="40">
        <v>43952</v>
      </c>
      <c r="B196" s="20">
        <v>43957</v>
      </c>
      <c r="C196" s="13" t="s">
        <v>179</v>
      </c>
      <c r="D196" s="13" t="s">
        <v>56</v>
      </c>
      <c r="E196" s="13" t="s">
        <v>50</v>
      </c>
      <c r="F196" s="47">
        <v>173</v>
      </c>
      <c r="G196" s="48">
        <v>2.65</v>
      </c>
      <c r="H196" s="48">
        <v>2.98</v>
      </c>
      <c r="I196" s="45"/>
      <c r="J196" s="7"/>
      <c r="K196" s="8">
        <v>0.1</v>
      </c>
      <c r="L196" s="9">
        <v>1</v>
      </c>
      <c r="M196" s="8">
        <v>0.1</v>
      </c>
      <c r="N196" s="7">
        <v>1.2500000000000001E-2</v>
      </c>
      <c r="O196" s="46">
        <f t="shared" si="3"/>
        <v>0.125</v>
      </c>
      <c r="P196" s="49">
        <v>38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1" customFormat="1" ht="31" customHeight="1" x14ac:dyDescent="0.35">
      <c r="A197" s="40">
        <v>43938</v>
      </c>
      <c r="B197" s="20">
        <v>43957</v>
      </c>
      <c r="C197" s="13" t="s">
        <v>180</v>
      </c>
      <c r="D197" s="13" t="s">
        <v>49</v>
      </c>
      <c r="E197" s="13" t="s">
        <v>50</v>
      </c>
      <c r="F197" s="47">
        <v>305</v>
      </c>
      <c r="G197" s="48">
        <v>8.6999999999999993</v>
      </c>
      <c r="H197" s="48">
        <v>9.98</v>
      </c>
      <c r="I197" s="45"/>
      <c r="J197" s="7"/>
      <c r="K197" s="8">
        <v>0.1</v>
      </c>
      <c r="L197" s="9">
        <v>1</v>
      </c>
      <c r="M197" s="8">
        <v>0.1</v>
      </c>
      <c r="N197" s="7">
        <v>1.66E-2</v>
      </c>
      <c r="O197" s="46">
        <f t="shared" si="3"/>
        <v>0.16600000000000001</v>
      </c>
      <c r="P197" s="49">
        <v>13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1" customFormat="1" ht="31" customHeight="1" x14ac:dyDescent="0.35">
      <c r="A198" s="40">
        <v>43962</v>
      </c>
      <c r="B198" s="20">
        <v>43963</v>
      </c>
      <c r="C198" s="13" t="s">
        <v>181</v>
      </c>
      <c r="D198" s="13" t="s">
        <v>56</v>
      </c>
      <c r="E198" s="13" t="s">
        <v>50</v>
      </c>
      <c r="F198" s="47">
        <v>152</v>
      </c>
      <c r="G198" s="48">
        <v>2.5</v>
      </c>
      <c r="H198" s="48">
        <v>2.92</v>
      </c>
      <c r="I198" s="45"/>
      <c r="J198" s="7"/>
      <c r="K198" s="8">
        <v>0.1</v>
      </c>
      <c r="L198" s="9">
        <v>1</v>
      </c>
      <c r="M198" s="8">
        <v>0.1</v>
      </c>
      <c r="N198" s="7">
        <v>1.6799999999999999E-2</v>
      </c>
      <c r="O198" s="46">
        <f t="shared" si="3"/>
        <v>0.16799999999999998</v>
      </c>
      <c r="P198" s="49">
        <v>40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1" customFormat="1" ht="31" customHeight="1" x14ac:dyDescent="0.35">
      <c r="A199" s="40">
        <v>43959</v>
      </c>
      <c r="B199" s="20">
        <v>43964</v>
      </c>
      <c r="C199" s="13" t="s">
        <v>182</v>
      </c>
      <c r="D199" s="13" t="s">
        <v>49</v>
      </c>
      <c r="E199" s="13" t="s">
        <v>50</v>
      </c>
      <c r="F199" s="47">
        <v>315</v>
      </c>
      <c r="G199" s="48">
        <v>9.1999999999999993</v>
      </c>
      <c r="H199" s="48">
        <v>9.9499999999999993</v>
      </c>
      <c r="I199" s="45"/>
      <c r="J199" s="7"/>
      <c r="K199" s="8">
        <v>0.1</v>
      </c>
      <c r="L199" s="9">
        <v>1</v>
      </c>
      <c r="M199" s="8">
        <v>0.1</v>
      </c>
      <c r="N199" s="7">
        <v>8.3000000000000001E-3</v>
      </c>
      <c r="O199" s="46">
        <f t="shared" si="3"/>
        <v>8.3000000000000004E-2</v>
      </c>
      <c r="P199" s="49">
        <v>11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1" customFormat="1" ht="31" customHeight="1" x14ac:dyDescent="0.35">
      <c r="A200" s="40">
        <v>43959</v>
      </c>
      <c r="B200" s="20">
        <v>43965</v>
      </c>
      <c r="C200" s="13" t="s">
        <v>183</v>
      </c>
      <c r="D200" s="13" t="s">
        <v>56</v>
      </c>
      <c r="E200" s="13" t="s">
        <v>50</v>
      </c>
      <c r="F200" s="47">
        <v>170</v>
      </c>
      <c r="G200" s="48">
        <v>4</v>
      </c>
      <c r="H200" s="48">
        <v>4.0999999999999996</v>
      </c>
      <c r="I200" s="45"/>
      <c r="J200" s="7"/>
      <c r="K200" s="8">
        <v>0.1</v>
      </c>
      <c r="L200" s="9">
        <v>1</v>
      </c>
      <c r="M200" s="8">
        <v>0.1</v>
      </c>
      <c r="N200" s="7">
        <v>2.5999999999999999E-3</v>
      </c>
      <c r="O200" s="46">
        <f t="shared" si="3"/>
        <v>2.5999999999999999E-2</v>
      </c>
      <c r="P200" s="49">
        <v>26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1" customFormat="1" ht="31" customHeight="1" x14ac:dyDescent="0.35">
      <c r="A201" s="40">
        <v>43964</v>
      </c>
      <c r="B201" s="20">
        <v>43966</v>
      </c>
      <c r="C201" s="13" t="s">
        <v>184</v>
      </c>
      <c r="D201" s="13" t="s">
        <v>49</v>
      </c>
      <c r="E201" s="13" t="s">
        <v>50</v>
      </c>
      <c r="F201" s="47">
        <v>90</v>
      </c>
      <c r="G201" s="48">
        <v>4.2</v>
      </c>
      <c r="H201" s="48">
        <v>4.75</v>
      </c>
      <c r="I201" s="45"/>
      <c r="J201" s="7"/>
      <c r="K201" s="8">
        <v>0.1</v>
      </c>
      <c r="L201" s="9">
        <v>1</v>
      </c>
      <c r="M201" s="8">
        <v>0.1</v>
      </c>
      <c r="N201" s="7">
        <v>1.32E-2</v>
      </c>
      <c r="O201" s="46">
        <f t="shared" si="3"/>
        <v>0.13200000000000001</v>
      </c>
      <c r="P201" s="49">
        <v>24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1" customFormat="1" ht="31" customHeight="1" x14ac:dyDescent="0.35">
      <c r="A202" s="40">
        <v>43963</v>
      </c>
      <c r="B202" s="20">
        <v>43969</v>
      </c>
      <c r="C202" s="13" t="s">
        <v>183</v>
      </c>
      <c r="D202" s="13" t="s">
        <v>56</v>
      </c>
      <c r="E202" s="13" t="s">
        <v>50</v>
      </c>
      <c r="F202" s="47">
        <v>170</v>
      </c>
      <c r="G202" s="48">
        <v>4.2</v>
      </c>
      <c r="H202" s="48">
        <v>4.7</v>
      </c>
      <c r="I202" s="45"/>
      <c r="J202" s="7"/>
      <c r="K202" s="8">
        <v>0.1</v>
      </c>
      <c r="L202" s="9">
        <v>1</v>
      </c>
      <c r="M202" s="8">
        <v>0.1</v>
      </c>
      <c r="N202" s="7">
        <v>1.15E-2</v>
      </c>
      <c r="O202" s="46">
        <f t="shared" si="3"/>
        <v>0.11499999999999999</v>
      </c>
      <c r="P202" s="49">
        <v>23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41" customFormat="1" ht="31" customHeight="1" x14ac:dyDescent="0.35">
      <c r="A203" s="40">
        <v>43959</v>
      </c>
      <c r="B203" s="20">
        <v>43970</v>
      </c>
      <c r="C203" s="13" t="s">
        <v>185</v>
      </c>
      <c r="D203" s="13" t="s">
        <v>49</v>
      </c>
      <c r="E203" s="13" t="s">
        <v>50</v>
      </c>
      <c r="F203" s="47">
        <v>120</v>
      </c>
      <c r="G203" s="48">
        <v>4.4000000000000004</v>
      </c>
      <c r="H203" s="48">
        <v>4</v>
      </c>
      <c r="I203" s="45"/>
      <c r="J203" s="7"/>
      <c r="K203" s="8">
        <v>0.1</v>
      </c>
      <c r="L203" s="9">
        <v>1</v>
      </c>
      <c r="M203" s="8">
        <v>0.1</v>
      </c>
      <c r="N203" s="7">
        <v>-9.5999999999999992E-3</v>
      </c>
      <c r="O203" s="46">
        <f t="shared" si="3"/>
        <v>-9.5999999999999988E-2</v>
      </c>
      <c r="P203" s="49">
        <v>24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1" customFormat="1" ht="31" customHeight="1" x14ac:dyDescent="0.35">
      <c r="A204" s="40">
        <v>43970</v>
      </c>
      <c r="B204" s="20">
        <v>43972</v>
      </c>
      <c r="C204" s="13" t="s">
        <v>186</v>
      </c>
      <c r="D204" s="13" t="s">
        <v>56</v>
      </c>
      <c r="E204" s="13" t="s">
        <v>50</v>
      </c>
      <c r="F204" s="47">
        <v>153</v>
      </c>
      <c r="G204" s="48">
        <v>2.5</v>
      </c>
      <c r="H204" s="48">
        <v>2.9</v>
      </c>
      <c r="I204" s="45"/>
      <c r="J204" s="7"/>
      <c r="K204" s="8">
        <v>0.1</v>
      </c>
      <c r="L204" s="9">
        <v>1</v>
      </c>
      <c r="M204" s="8">
        <v>0.1</v>
      </c>
      <c r="N204" s="7">
        <v>1.6E-2</v>
      </c>
      <c r="O204" s="46">
        <f t="shared" si="3"/>
        <v>0.16</v>
      </c>
      <c r="P204" s="49">
        <v>40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41" customFormat="1" ht="31" customHeight="1" x14ac:dyDescent="0.35">
      <c r="A205" s="40">
        <v>43917</v>
      </c>
      <c r="B205" s="20">
        <v>43985</v>
      </c>
      <c r="C205" s="13" t="s">
        <v>162</v>
      </c>
      <c r="D205" s="13" t="s">
        <v>49</v>
      </c>
      <c r="E205" s="13" t="s">
        <v>50</v>
      </c>
      <c r="F205" s="42">
        <v>23</v>
      </c>
      <c r="G205" s="55">
        <v>31.15</v>
      </c>
      <c r="H205" s="48">
        <v>19.8</v>
      </c>
      <c r="I205" s="45"/>
      <c r="J205" s="7"/>
      <c r="K205" s="8">
        <v>0.05</v>
      </c>
      <c r="L205" s="9">
        <v>1</v>
      </c>
      <c r="M205" s="8">
        <v>0.1</v>
      </c>
      <c r="N205" s="7">
        <f>-3.63%</f>
        <v>-3.6299999999999999E-2</v>
      </c>
      <c r="O205" s="46">
        <f t="shared" si="3"/>
        <v>-0.36299999999999999</v>
      </c>
      <c r="P205" s="49">
        <v>320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</row>
    <row r="206" spans="1:255" s="41" customFormat="1" ht="31" customHeight="1" x14ac:dyDescent="0.35">
      <c r="A206" s="40">
        <v>43922</v>
      </c>
      <c r="B206" s="20">
        <v>43985</v>
      </c>
      <c r="C206" s="13" t="s">
        <v>162</v>
      </c>
      <c r="D206" s="13" t="s">
        <v>49</v>
      </c>
      <c r="E206" s="13" t="s">
        <v>50</v>
      </c>
      <c r="F206" s="42">
        <v>23</v>
      </c>
      <c r="G206" s="43">
        <v>32.49</v>
      </c>
      <c r="H206" s="48">
        <v>19.670000000000002</v>
      </c>
      <c r="I206" s="45"/>
      <c r="J206" s="7"/>
      <c r="K206" s="8">
        <v>0.05</v>
      </c>
      <c r="L206" s="9">
        <v>1</v>
      </c>
      <c r="M206" s="8">
        <v>0.1</v>
      </c>
      <c r="N206" s="7">
        <v>-3.9100000000000003E-2</v>
      </c>
      <c r="O206" s="46">
        <f t="shared" si="3"/>
        <v>-0.39100000000000001</v>
      </c>
      <c r="P206" s="49">
        <v>305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</row>
    <row r="207" spans="1:255" s="41" customFormat="1" ht="31" customHeight="1" x14ac:dyDescent="0.35">
      <c r="A207" s="40">
        <v>43969</v>
      </c>
      <c r="B207" s="20">
        <v>43990</v>
      </c>
      <c r="C207" s="13" t="s">
        <v>187</v>
      </c>
      <c r="D207" s="13" t="s">
        <v>49</v>
      </c>
      <c r="E207" s="13" t="s">
        <v>50</v>
      </c>
      <c r="F207" s="47">
        <v>320</v>
      </c>
      <c r="G207" s="48">
        <v>8.9</v>
      </c>
      <c r="H207" s="48">
        <v>5.62</v>
      </c>
      <c r="I207" s="45"/>
      <c r="J207" s="7"/>
      <c r="K207" s="8">
        <v>0.1</v>
      </c>
      <c r="L207" s="9">
        <v>1</v>
      </c>
      <c r="M207" s="8">
        <v>0.1</v>
      </c>
      <c r="N207" s="7">
        <v>-3.9399999999999998E-2</v>
      </c>
      <c r="O207" s="46">
        <f t="shared" si="3"/>
        <v>-0.39399999999999996</v>
      </c>
      <c r="P207" s="49">
        <v>12</v>
      </c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</row>
    <row r="208" spans="1:255" s="41" customFormat="1" ht="31" customHeight="1" x14ac:dyDescent="0.35">
      <c r="A208" s="40">
        <v>43980</v>
      </c>
      <c r="B208" s="20">
        <v>43997</v>
      </c>
      <c r="C208" s="13" t="s">
        <v>188</v>
      </c>
      <c r="D208" s="13" t="s">
        <v>56</v>
      </c>
      <c r="E208" s="13" t="s">
        <v>50</v>
      </c>
      <c r="F208" s="47">
        <v>165</v>
      </c>
      <c r="G208" s="48">
        <v>2.7</v>
      </c>
      <c r="H208" s="48">
        <v>2.2000000000000002</v>
      </c>
      <c r="I208" s="45"/>
      <c r="J208" s="7"/>
      <c r="K208" s="8">
        <v>0.1</v>
      </c>
      <c r="L208" s="9">
        <v>1</v>
      </c>
      <c r="M208" s="8">
        <v>0.1</v>
      </c>
      <c r="N208" s="7">
        <v>-0.02</v>
      </c>
      <c r="O208" s="46">
        <f t="shared" si="3"/>
        <v>-0.2</v>
      </c>
      <c r="P208" s="49">
        <v>40</v>
      </c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</row>
    <row r="209" spans="1:255" s="41" customFormat="1" ht="31" customHeight="1" x14ac:dyDescent="0.35">
      <c r="A209" s="40">
        <v>43952</v>
      </c>
      <c r="B209" s="20">
        <v>44001</v>
      </c>
      <c r="C209" s="13" t="s">
        <v>189</v>
      </c>
      <c r="D209" s="13" t="s">
        <v>56</v>
      </c>
      <c r="E209" s="13" t="s">
        <v>50</v>
      </c>
      <c r="F209" s="47">
        <v>175</v>
      </c>
      <c r="G209" s="48">
        <v>4.0999999999999996</v>
      </c>
      <c r="H209" s="48">
        <v>5</v>
      </c>
      <c r="I209" s="45"/>
      <c r="J209" s="7"/>
      <c r="K209" s="8">
        <v>0.1</v>
      </c>
      <c r="L209" s="9">
        <v>1</v>
      </c>
      <c r="M209" s="8">
        <v>0.1</v>
      </c>
      <c r="N209" s="7">
        <v>2.1600000000000001E-2</v>
      </c>
      <c r="O209" s="46">
        <f t="shared" si="3"/>
        <v>0.21600000000000003</v>
      </c>
      <c r="P209" s="49">
        <v>24</v>
      </c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</row>
    <row r="210" spans="1:255" s="41" customFormat="1" ht="31" customHeight="1" x14ac:dyDescent="0.35">
      <c r="A210" s="40">
        <v>43956</v>
      </c>
      <c r="B210" s="20">
        <v>44001</v>
      </c>
      <c r="C210" s="13" t="s">
        <v>189</v>
      </c>
      <c r="D210" s="13" t="s">
        <v>56</v>
      </c>
      <c r="E210" s="13" t="s">
        <v>50</v>
      </c>
      <c r="F210" s="47">
        <v>175</v>
      </c>
      <c r="G210" s="48">
        <v>4.3</v>
      </c>
      <c r="H210" s="48">
        <v>5</v>
      </c>
      <c r="I210" s="45"/>
      <c r="J210" s="7"/>
      <c r="K210" s="8">
        <v>0.1</v>
      </c>
      <c r="L210" s="9">
        <v>1</v>
      </c>
      <c r="M210" s="8">
        <v>0.1</v>
      </c>
      <c r="N210" s="7">
        <v>1.6799999999999999E-2</v>
      </c>
      <c r="O210" s="46">
        <f t="shared" si="3"/>
        <v>0.16799999999999998</v>
      </c>
      <c r="P210" s="49">
        <v>24</v>
      </c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</row>
    <row r="211" spans="1:255" s="41" customFormat="1" ht="31" customHeight="1" x14ac:dyDescent="0.35">
      <c r="A211" s="40">
        <v>43958</v>
      </c>
      <c r="B211" s="20">
        <v>44001</v>
      </c>
      <c r="C211" s="13" t="s">
        <v>189</v>
      </c>
      <c r="D211" s="13" t="s">
        <v>56</v>
      </c>
      <c r="E211" s="13" t="s">
        <v>50</v>
      </c>
      <c r="F211" s="47">
        <v>175</v>
      </c>
      <c r="G211" s="48">
        <v>4.45</v>
      </c>
      <c r="H211" s="48">
        <v>5</v>
      </c>
      <c r="I211" s="45"/>
      <c r="J211" s="7"/>
      <c r="K211" s="8">
        <v>0.1</v>
      </c>
      <c r="L211" s="9">
        <v>1</v>
      </c>
      <c r="M211" s="8">
        <v>0.1</v>
      </c>
      <c r="N211" s="7">
        <v>1.32E-2</v>
      </c>
      <c r="O211" s="46">
        <f t="shared" ref="O211:O241" si="4">N211*10</f>
        <v>0.13200000000000001</v>
      </c>
      <c r="P211" s="49">
        <v>24</v>
      </c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</row>
    <row r="212" spans="1:255" s="41" customFormat="1" ht="31" customHeight="1" x14ac:dyDescent="0.35">
      <c r="A212" s="40">
        <v>43959</v>
      </c>
      <c r="B212" s="20">
        <v>44001</v>
      </c>
      <c r="C212" s="13" t="s">
        <v>190</v>
      </c>
      <c r="D212" s="13" t="s">
        <v>49</v>
      </c>
      <c r="E212" s="13" t="s">
        <v>50</v>
      </c>
      <c r="F212" s="47">
        <v>245</v>
      </c>
      <c r="G212" s="48">
        <v>8.8000000000000007</v>
      </c>
      <c r="H212" s="48">
        <v>10</v>
      </c>
      <c r="I212" s="45"/>
      <c r="J212" s="7"/>
      <c r="K212" s="8">
        <v>0.1</v>
      </c>
      <c r="L212" s="9">
        <v>1</v>
      </c>
      <c r="M212" s="8">
        <v>0.1</v>
      </c>
      <c r="N212" s="7">
        <v>1.32E-2</v>
      </c>
      <c r="O212" s="46">
        <f t="shared" si="4"/>
        <v>0.13200000000000001</v>
      </c>
      <c r="P212" s="49">
        <v>11</v>
      </c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</row>
    <row r="213" spans="1:255" s="41" customFormat="1" ht="31" customHeight="1" x14ac:dyDescent="0.35">
      <c r="A213" s="40">
        <v>43997</v>
      </c>
      <c r="B213" s="20">
        <v>44006</v>
      </c>
      <c r="C213" s="13" t="s">
        <v>191</v>
      </c>
      <c r="D213" s="13" t="s">
        <v>49</v>
      </c>
      <c r="E213" s="13" t="s">
        <v>50</v>
      </c>
      <c r="F213" s="47">
        <v>290</v>
      </c>
      <c r="G213" s="48">
        <v>8.8000000000000007</v>
      </c>
      <c r="H213" s="48">
        <v>9.8000000000000007</v>
      </c>
      <c r="I213" s="45"/>
      <c r="J213" s="7"/>
      <c r="K213" s="8">
        <v>0.1</v>
      </c>
      <c r="L213" s="9">
        <v>1</v>
      </c>
      <c r="M213" s="8">
        <v>0.1</v>
      </c>
      <c r="N213" s="7">
        <v>1.2E-2</v>
      </c>
      <c r="O213" s="46">
        <f t="shared" si="4"/>
        <v>0.12</v>
      </c>
      <c r="P213" s="49">
        <v>12</v>
      </c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</row>
    <row r="214" spans="1:255" s="41" customFormat="1" ht="31" customHeight="1" x14ac:dyDescent="0.35">
      <c r="A214" s="40">
        <v>43980</v>
      </c>
      <c r="B214" s="20">
        <v>44006</v>
      </c>
      <c r="C214" s="13" t="s">
        <v>192</v>
      </c>
      <c r="D214" s="13" t="s">
        <v>56</v>
      </c>
      <c r="E214" s="13" t="s">
        <v>50</v>
      </c>
      <c r="F214" s="47">
        <v>172</v>
      </c>
      <c r="G214" s="48">
        <v>2.5</v>
      </c>
      <c r="H214" s="48">
        <v>2.9</v>
      </c>
      <c r="I214" s="45"/>
      <c r="J214" s="7"/>
      <c r="K214" s="8">
        <v>0.1</v>
      </c>
      <c r="L214" s="9">
        <v>1</v>
      </c>
      <c r="M214" s="8">
        <v>0.1</v>
      </c>
      <c r="N214" s="7">
        <v>1.6E-2</v>
      </c>
      <c r="O214" s="46">
        <f t="shared" si="4"/>
        <v>0.16</v>
      </c>
      <c r="P214" s="49">
        <v>40</v>
      </c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  <c r="IS214" s="6"/>
      <c r="IT214" s="6"/>
      <c r="IU214" s="6"/>
    </row>
    <row r="215" spans="1:255" s="41" customFormat="1" ht="31" customHeight="1" x14ac:dyDescent="0.35">
      <c r="A215" s="40">
        <v>43998</v>
      </c>
      <c r="B215" s="20">
        <v>44008</v>
      </c>
      <c r="C215" s="13" t="s">
        <v>193</v>
      </c>
      <c r="D215" s="13" t="s">
        <v>56</v>
      </c>
      <c r="E215" s="13" t="s">
        <v>50</v>
      </c>
      <c r="F215" s="47">
        <v>153</v>
      </c>
      <c r="G215" s="48">
        <v>2.5</v>
      </c>
      <c r="H215" s="48">
        <v>2.9</v>
      </c>
      <c r="I215" s="45"/>
      <c r="J215" s="7"/>
      <c r="K215" s="8">
        <v>0.1</v>
      </c>
      <c r="L215" s="9">
        <v>1</v>
      </c>
      <c r="M215" s="8">
        <v>0.1</v>
      </c>
      <c r="N215" s="7">
        <v>1.6E-2</v>
      </c>
      <c r="O215" s="46">
        <f t="shared" si="4"/>
        <v>0.16</v>
      </c>
      <c r="P215" s="49">
        <v>40</v>
      </c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/>
      <c r="IU215" s="6"/>
    </row>
    <row r="216" spans="1:255" s="41" customFormat="1" ht="31" customHeight="1" x14ac:dyDescent="0.35">
      <c r="A216" s="40">
        <v>43997</v>
      </c>
      <c r="B216" s="20">
        <v>44011</v>
      </c>
      <c r="C216" s="13" t="s">
        <v>194</v>
      </c>
      <c r="D216" s="13" t="s">
        <v>49</v>
      </c>
      <c r="E216" s="13" t="s">
        <v>50</v>
      </c>
      <c r="F216" s="47">
        <v>270</v>
      </c>
      <c r="G216" s="48">
        <v>8.8000000000000007</v>
      </c>
      <c r="H216" s="48">
        <v>9.25</v>
      </c>
      <c r="I216" s="45"/>
      <c r="J216" s="7"/>
      <c r="K216" s="8">
        <v>0.1</v>
      </c>
      <c r="L216" s="9">
        <v>1</v>
      </c>
      <c r="M216" s="8">
        <v>0.1</v>
      </c>
      <c r="N216" s="7">
        <v>6.2500000000000003E-3</v>
      </c>
      <c r="O216" s="46">
        <f t="shared" si="4"/>
        <v>6.25E-2</v>
      </c>
      <c r="P216" s="49">
        <v>12</v>
      </c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/>
      <c r="IH216" s="6"/>
      <c r="II216" s="6"/>
      <c r="IJ216" s="6"/>
      <c r="IK216" s="6"/>
      <c r="IL216" s="6"/>
      <c r="IM216" s="6"/>
      <c r="IN216" s="6"/>
      <c r="IO216" s="6"/>
      <c r="IP216" s="6"/>
      <c r="IQ216" s="6"/>
      <c r="IR216" s="6"/>
      <c r="IS216" s="6"/>
      <c r="IT216" s="6"/>
      <c r="IU216" s="6"/>
    </row>
    <row r="217" spans="1:255" s="41" customFormat="1" ht="31" customHeight="1" x14ac:dyDescent="0.35">
      <c r="A217" s="40">
        <v>43980</v>
      </c>
      <c r="B217" s="20">
        <v>44011</v>
      </c>
      <c r="C217" s="13" t="s">
        <v>195</v>
      </c>
      <c r="D217" s="13" t="s">
        <v>56</v>
      </c>
      <c r="E217" s="13" t="s">
        <v>50</v>
      </c>
      <c r="F217" s="47">
        <v>168</v>
      </c>
      <c r="G217" s="48">
        <v>2.6</v>
      </c>
      <c r="H217" s="48">
        <v>2.7</v>
      </c>
      <c r="I217" s="45"/>
      <c r="J217" s="7"/>
      <c r="K217" s="8">
        <v>0.1</v>
      </c>
      <c r="L217" s="9">
        <v>1</v>
      </c>
      <c r="M217" s="8">
        <v>0.1</v>
      </c>
      <c r="N217" s="7">
        <v>3.8E-3</v>
      </c>
      <c r="O217" s="46">
        <f t="shared" si="4"/>
        <v>3.7999999999999999E-2</v>
      </c>
      <c r="P217" s="49">
        <v>40</v>
      </c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  <c r="IE217" s="6"/>
      <c r="IF217" s="6"/>
      <c r="IG217" s="6"/>
      <c r="IH217" s="6"/>
      <c r="II217" s="6"/>
      <c r="IJ217" s="6"/>
      <c r="IK217" s="6"/>
      <c r="IL217" s="6"/>
      <c r="IM217" s="6"/>
      <c r="IN217" s="6"/>
      <c r="IO217" s="6"/>
      <c r="IP217" s="6"/>
      <c r="IQ217" s="6"/>
      <c r="IR217" s="6"/>
      <c r="IS217" s="6"/>
      <c r="IT217" s="6"/>
      <c r="IU217" s="6"/>
    </row>
    <row r="218" spans="1:255" s="41" customFormat="1" ht="31" customHeight="1" x14ac:dyDescent="0.35">
      <c r="A218" s="40">
        <v>44001</v>
      </c>
      <c r="B218" s="20">
        <v>44013</v>
      </c>
      <c r="C218" s="13" t="s">
        <v>196</v>
      </c>
      <c r="D218" s="13" t="s">
        <v>49</v>
      </c>
      <c r="E218" s="13" t="s">
        <v>50</v>
      </c>
      <c r="F218" s="47">
        <v>800</v>
      </c>
      <c r="G218" s="48">
        <v>44</v>
      </c>
      <c r="H218" s="48">
        <v>49.5</v>
      </c>
      <c r="I218" s="45"/>
      <c r="J218" s="7"/>
      <c r="K218" s="8">
        <v>0.1</v>
      </c>
      <c r="L218" s="9">
        <v>1</v>
      </c>
      <c r="M218" s="8">
        <v>0.1</v>
      </c>
      <c r="N218" s="7">
        <v>1.0999999999999999E-2</v>
      </c>
      <c r="O218" s="46">
        <f t="shared" si="4"/>
        <v>0.10999999999999999</v>
      </c>
      <c r="P218" s="49">
        <v>2</v>
      </c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  <c r="IS218" s="6"/>
      <c r="IT218" s="6"/>
      <c r="IU218" s="6"/>
    </row>
    <row r="219" spans="1:255" s="41" customFormat="1" ht="31" customHeight="1" x14ac:dyDescent="0.35">
      <c r="A219" s="40">
        <v>44012</v>
      </c>
      <c r="B219" s="20">
        <v>44014</v>
      </c>
      <c r="C219" s="13" t="s">
        <v>197</v>
      </c>
      <c r="D219" s="13" t="s">
        <v>49</v>
      </c>
      <c r="E219" s="13" t="s">
        <v>50</v>
      </c>
      <c r="F219" s="47">
        <v>900</v>
      </c>
      <c r="G219" s="48">
        <v>42</v>
      </c>
      <c r="H219" s="48">
        <v>49.5</v>
      </c>
      <c r="I219" s="45"/>
      <c r="J219" s="7"/>
      <c r="K219" s="8">
        <v>0.1</v>
      </c>
      <c r="L219" s="9">
        <v>1</v>
      </c>
      <c r="M219" s="8">
        <v>0.1</v>
      </c>
      <c r="N219" s="7">
        <v>1.4999999999999999E-2</v>
      </c>
      <c r="O219" s="46">
        <f t="shared" si="4"/>
        <v>0.15</v>
      </c>
      <c r="P219" s="49">
        <v>2</v>
      </c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/>
      <c r="IE219" s="6"/>
      <c r="IF219" s="6"/>
      <c r="IG219" s="6"/>
      <c r="IH219" s="6"/>
      <c r="II219" s="6"/>
      <c r="IJ219" s="6"/>
      <c r="IK219" s="6"/>
      <c r="IL219" s="6"/>
      <c r="IM219" s="6"/>
      <c r="IN219" s="6"/>
      <c r="IO219" s="6"/>
      <c r="IP219" s="6"/>
      <c r="IQ219" s="6"/>
      <c r="IR219" s="6"/>
      <c r="IS219" s="6"/>
      <c r="IT219" s="6"/>
      <c r="IU219" s="6"/>
    </row>
    <row r="220" spans="1:255" s="41" customFormat="1" ht="31" customHeight="1" x14ac:dyDescent="0.35">
      <c r="A220" s="40">
        <v>44005</v>
      </c>
      <c r="B220" s="20">
        <v>44018</v>
      </c>
      <c r="C220" s="13" t="s">
        <v>198</v>
      </c>
      <c r="D220" s="13" t="s">
        <v>49</v>
      </c>
      <c r="E220" s="13" t="s">
        <v>50</v>
      </c>
      <c r="F220" s="47">
        <v>1550</v>
      </c>
      <c r="G220" s="48">
        <v>44</v>
      </c>
      <c r="H220" s="48">
        <v>49.5</v>
      </c>
      <c r="I220" s="45"/>
      <c r="J220" s="7"/>
      <c r="K220" s="8">
        <v>0.1</v>
      </c>
      <c r="L220" s="9">
        <v>1</v>
      </c>
      <c r="M220" s="8">
        <v>0.1</v>
      </c>
      <c r="N220" s="7">
        <v>1.0999999999999999E-2</v>
      </c>
      <c r="O220" s="46">
        <f t="shared" si="4"/>
        <v>0.10999999999999999</v>
      </c>
      <c r="P220" s="49">
        <v>2</v>
      </c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/>
      <c r="FR220" s="6"/>
      <c r="FS220" s="6"/>
      <c r="FT220" s="6"/>
      <c r="FU220" s="6"/>
      <c r="FV220" s="6"/>
      <c r="FW220" s="6"/>
      <c r="FX220" s="6"/>
      <c r="FY220" s="6"/>
      <c r="FZ220" s="6"/>
      <c r="GA220" s="6"/>
      <c r="GB220" s="6"/>
      <c r="GC220" s="6"/>
      <c r="GD220" s="6"/>
      <c r="GE220" s="6"/>
      <c r="GF220" s="6"/>
      <c r="GG220" s="6"/>
      <c r="GH220" s="6"/>
      <c r="GI220" s="6"/>
      <c r="GJ220" s="6"/>
      <c r="GK220" s="6"/>
      <c r="GL220" s="6"/>
      <c r="GM220" s="6"/>
      <c r="GN220" s="6"/>
      <c r="GO220" s="6"/>
      <c r="GP220" s="6"/>
      <c r="GQ220" s="6"/>
      <c r="GR220" s="6"/>
      <c r="GS220" s="6"/>
      <c r="GT220" s="6"/>
      <c r="GU220" s="6"/>
      <c r="GV220" s="6"/>
      <c r="GW220" s="6"/>
      <c r="GX220" s="6"/>
      <c r="GY220" s="6"/>
      <c r="GZ220" s="6"/>
      <c r="HA220" s="6"/>
      <c r="HB220" s="6"/>
      <c r="HC220" s="6"/>
      <c r="HD220" s="6"/>
      <c r="HE220" s="6"/>
      <c r="HF220" s="6"/>
      <c r="HG220" s="6"/>
      <c r="HH220" s="6"/>
      <c r="HI220" s="6"/>
      <c r="HJ220" s="6"/>
      <c r="HK220" s="6"/>
      <c r="HL220" s="6"/>
      <c r="HM220" s="6"/>
      <c r="HN220" s="6"/>
      <c r="HO220" s="6"/>
      <c r="HP220" s="6"/>
      <c r="HQ220" s="6"/>
      <c r="HR220" s="6"/>
      <c r="HS220" s="6"/>
      <c r="HT220" s="6"/>
      <c r="HU220" s="6"/>
      <c r="HV220" s="6"/>
      <c r="HW220" s="6"/>
      <c r="HX220" s="6"/>
      <c r="HY220" s="6"/>
      <c r="HZ220" s="6"/>
      <c r="IA220" s="6"/>
      <c r="IB220" s="6"/>
      <c r="IC220" s="6"/>
      <c r="ID220" s="6"/>
      <c r="IE220" s="6"/>
      <c r="IF220" s="6"/>
      <c r="IG220" s="6"/>
      <c r="IH220" s="6"/>
      <c r="II220" s="6"/>
      <c r="IJ220" s="6"/>
      <c r="IK220" s="6"/>
      <c r="IL220" s="6"/>
      <c r="IM220" s="6"/>
      <c r="IN220" s="6"/>
      <c r="IO220" s="6"/>
      <c r="IP220" s="6"/>
      <c r="IQ220" s="6"/>
      <c r="IR220" s="6"/>
      <c r="IS220" s="6"/>
      <c r="IT220" s="6"/>
      <c r="IU220" s="6"/>
    </row>
    <row r="221" spans="1:255" s="41" customFormat="1" ht="31" customHeight="1" x14ac:dyDescent="0.35">
      <c r="A221" s="40">
        <v>44001</v>
      </c>
      <c r="B221" s="20">
        <v>44019</v>
      </c>
      <c r="C221" s="13" t="s">
        <v>199</v>
      </c>
      <c r="D221" s="13" t="s">
        <v>56</v>
      </c>
      <c r="E221" s="13" t="s">
        <v>50</v>
      </c>
      <c r="F221" s="47">
        <v>154</v>
      </c>
      <c r="G221" s="48">
        <v>2.5</v>
      </c>
      <c r="H221" s="48">
        <v>2.98</v>
      </c>
      <c r="I221" s="45"/>
      <c r="J221" s="7"/>
      <c r="K221" s="8">
        <v>0.1</v>
      </c>
      <c r="L221" s="9">
        <v>1</v>
      </c>
      <c r="M221" s="8">
        <v>0.1</v>
      </c>
      <c r="N221" s="7">
        <v>1.9199999999999998E-2</v>
      </c>
      <c r="O221" s="46">
        <f t="shared" si="4"/>
        <v>0.19199999999999998</v>
      </c>
      <c r="P221" s="49">
        <v>40</v>
      </c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/>
      <c r="FF221" s="6"/>
      <c r="FG221" s="6"/>
      <c r="FH221" s="6"/>
      <c r="FI221" s="6"/>
      <c r="FJ221" s="6"/>
      <c r="FK221" s="6"/>
      <c r="FL221" s="6"/>
      <c r="FM221" s="6"/>
      <c r="FN221" s="6"/>
      <c r="FO221" s="6"/>
      <c r="FP221" s="6"/>
      <c r="FQ221" s="6"/>
      <c r="FR221" s="6"/>
      <c r="FS221" s="6"/>
      <c r="FT221" s="6"/>
      <c r="FU221" s="6"/>
      <c r="FV221" s="6"/>
      <c r="FW221" s="6"/>
      <c r="FX221" s="6"/>
      <c r="FY221" s="6"/>
      <c r="FZ221" s="6"/>
      <c r="GA221" s="6"/>
      <c r="GB221" s="6"/>
      <c r="GC221" s="6"/>
      <c r="GD221" s="6"/>
      <c r="GE221" s="6"/>
      <c r="GF221" s="6"/>
      <c r="GG221" s="6"/>
      <c r="GH221" s="6"/>
      <c r="GI221" s="6"/>
      <c r="GJ221" s="6"/>
      <c r="GK221" s="6"/>
      <c r="GL221" s="6"/>
      <c r="GM221" s="6"/>
      <c r="GN221" s="6"/>
      <c r="GO221" s="6"/>
      <c r="GP221" s="6"/>
      <c r="GQ221" s="6"/>
      <c r="GR221" s="6"/>
      <c r="GS221" s="6"/>
      <c r="GT221" s="6"/>
      <c r="GU221" s="6"/>
      <c r="GV221" s="6"/>
      <c r="GW221" s="6"/>
      <c r="GX221" s="6"/>
      <c r="GY221" s="6"/>
      <c r="GZ221" s="6"/>
      <c r="HA221" s="6"/>
      <c r="HB221" s="6"/>
      <c r="HC221" s="6"/>
      <c r="HD221" s="6"/>
      <c r="HE221" s="6"/>
      <c r="HF221" s="6"/>
      <c r="HG221" s="6"/>
      <c r="HH221" s="6"/>
      <c r="HI221" s="6"/>
      <c r="HJ221" s="6"/>
      <c r="HK221" s="6"/>
      <c r="HL221" s="6"/>
      <c r="HM221" s="6"/>
      <c r="HN221" s="6"/>
      <c r="HO221" s="6"/>
      <c r="HP221" s="6"/>
      <c r="HQ221" s="6"/>
      <c r="HR221" s="6"/>
      <c r="HS221" s="6"/>
      <c r="HT221" s="6"/>
      <c r="HU221" s="6"/>
      <c r="HV221" s="6"/>
      <c r="HW221" s="6"/>
      <c r="HX221" s="6"/>
      <c r="HY221" s="6"/>
      <c r="HZ221" s="6"/>
      <c r="IA221" s="6"/>
      <c r="IB221" s="6"/>
      <c r="IC221" s="6"/>
      <c r="ID221" s="6"/>
      <c r="IE221" s="6"/>
      <c r="IF221" s="6"/>
      <c r="IG221" s="6"/>
      <c r="IH221" s="6"/>
      <c r="II221" s="6"/>
      <c r="IJ221" s="6"/>
      <c r="IK221" s="6"/>
      <c r="IL221" s="6"/>
      <c r="IM221" s="6"/>
      <c r="IN221" s="6"/>
      <c r="IO221" s="6"/>
      <c r="IP221" s="6"/>
      <c r="IQ221" s="6"/>
      <c r="IR221" s="6"/>
      <c r="IS221" s="6"/>
      <c r="IT221" s="6"/>
      <c r="IU221" s="6"/>
    </row>
    <row r="222" spans="1:255" s="41" customFormat="1" ht="31" customHeight="1" x14ac:dyDescent="0.35">
      <c r="A222" s="40">
        <v>44007</v>
      </c>
      <c r="B222" s="20">
        <v>44020</v>
      </c>
      <c r="C222" s="13" t="s">
        <v>200</v>
      </c>
      <c r="D222" s="13" t="s">
        <v>49</v>
      </c>
      <c r="E222" s="13" t="s">
        <v>50</v>
      </c>
      <c r="F222" s="47">
        <v>160</v>
      </c>
      <c r="G222" s="48">
        <v>2.6</v>
      </c>
      <c r="H222" s="48">
        <v>2.98</v>
      </c>
      <c r="I222" s="45"/>
      <c r="J222" s="7"/>
      <c r="K222" s="8">
        <v>0.1</v>
      </c>
      <c r="L222" s="9">
        <v>1</v>
      </c>
      <c r="M222" s="8">
        <v>0.1</v>
      </c>
      <c r="N222" s="7">
        <v>1.44E-2</v>
      </c>
      <c r="O222" s="46">
        <f t="shared" si="4"/>
        <v>0.14399999999999999</v>
      </c>
      <c r="P222" s="49">
        <v>38</v>
      </c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6"/>
      <c r="FX222" s="6"/>
      <c r="FY222" s="6"/>
      <c r="FZ222" s="6"/>
      <c r="GA222" s="6"/>
      <c r="GB222" s="6"/>
      <c r="GC222" s="6"/>
      <c r="GD222" s="6"/>
      <c r="GE222" s="6"/>
      <c r="GF222" s="6"/>
      <c r="GG222" s="6"/>
      <c r="GH222" s="6"/>
      <c r="GI222" s="6"/>
      <c r="GJ222" s="6"/>
      <c r="GK222" s="6"/>
      <c r="GL222" s="6"/>
      <c r="GM222" s="6"/>
      <c r="GN222" s="6"/>
      <c r="GO222" s="6"/>
      <c r="GP222" s="6"/>
      <c r="GQ222" s="6"/>
      <c r="GR222" s="6"/>
      <c r="GS222" s="6"/>
      <c r="GT222" s="6"/>
      <c r="GU222" s="6"/>
      <c r="GV222" s="6"/>
      <c r="GW222" s="6"/>
      <c r="GX222" s="6"/>
      <c r="GY222" s="6"/>
      <c r="GZ222" s="6"/>
      <c r="HA222" s="6"/>
      <c r="HB222" s="6"/>
      <c r="HC222" s="6"/>
      <c r="HD222" s="6"/>
      <c r="HE222" s="6"/>
      <c r="HF222" s="6"/>
      <c r="HG222" s="6"/>
      <c r="HH222" s="6"/>
      <c r="HI222" s="6"/>
      <c r="HJ222" s="6"/>
      <c r="HK222" s="6"/>
      <c r="HL222" s="6"/>
      <c r="HM222" s="6"/>
      <c r="HN222" s="6"/>
      <c r="HO222" s="6"/>
      <c r="HP222" s="6"/>
      <c r="HQ222" s="6"/>
      <c r="HR222" s="6"/>
      <c r="HS222" s="6"/>
      <c r="HT222" s="6"/>
      <c r="HU222" s="6"/>
      <c r="HV222" s="6"/>
      <c r="HW222" s="6"/>
      <c r="HX222" s="6"/>
      <c r="HY222" s="6"/>
      <c r="HZ222" s="6"/>
      <c r="IA222" s="6"/>
      <c r="IB222" s="6"/>
      <c r="IC222" s="6"/>
      <c r="ID222" s="6"/>
      <c r="IE222" s="6"/>
      <c r="IF222" s="6"/>
      <c r="IG222" s="6"/>
      <c r="IH222" s="6"/>
      <c r="II222" s="6"/>
      <c r="IJ222" s="6"/>
      <c r="IK222" s="6"/>
      <c r="IL222" s="6"/>
      <c r="IM222" s="6"/>
      <c r="IN222" s="6"/>
      <c r="IO222" s="6"/>
      <c r="IP222" s="6"/>
      <c r="IQ222" s="6"/>
      <c r="IR222" s="6"/>
      <c r="IS222" s="6"/>
      <c r="IT222" s="6"/>
      <c r="IU222" s="6"/>
    </row>
    <row r="223" spans="1:255" s="41" customFormat="1" ht="31" customHeight="1" x14ac:dyDescent="0.35">
      <c r="A223" s="40">
        <v>44008</v>
      </c>
      <c r="B223" s="20">
        <v>44021</v>
      </c>
      <c r="C223" s="13" t="s">
        <v>14</v>
      </c>
      <c r="D223" s="13" t="s">
        <v>49</v>
      </c>
      <c r="E223" s="13" t="s">
        <v>50</v>
      </c>
      <c r="F223" s="47">
        <v>330</v>
      </c>
      <c r="G223" s="48">
        <v>8.4</v>
      </c>
      <c r="H223" s="73">
        <v>9.9499999999999993</v>
      </c>
      <c r="I223" s="45"/>
      <c r="J223" s="7"/>
      <c r="K223" s="8">
        <v>0.1</v>
      </c>
      <c r="L223" s="9">
        <v>1</v>
      </c>
      <c r="M223" s="8">
        <v>0.1</v>
      </c>
      <c r="N223" s="7">
        <v>1.8599999999999998E-2</v>
      </c>
      <c r="O223" s="46">
        <f t="shared" si="4"/>
        <v>0.186</v>
      </c>
      <c r="P223" s="49">
        <v>12</v>
      </c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/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6"/>
      <c r="FC223" s="6"/>
      <c r="FD223" s="6"/>
      <c r="FE223" s="6"/>
      <c r="FF223" s="6"/>
      <c r="FG223" s="6"/>
      <c r="FH223" s="6"/>
      <c r="FI223" s="6"/>
      <c r="FJ223" s="6"/>
      <c r="FK223" s="6"/>
      <c r="FL223" s="6"/>
      <c r="FM223" s="6"/>
      <c r="FN223" s="6"/>
      <c r="FO223" s="6"/>
      <c r="FP223" s="6"/>
      <c r="FQ223" s="6"/>
      <c r="FR223" s="6"/>
      <c r="FS223" s="6"/>
      <c r="FT223" s="6"/>
      <c r="FU223" s="6"/>
      <c r="FV223" s="6"/>
      <c r="FW223" s="6"/>
      <c r="FX223" s="6"/>
      <c r="FY223" s="6"/>
      <c r="FZ223" s="6"/>
      <c r="GA223" s="6"/>
      <c r="GB223" s="6"/>
      <c r="GC223" s="6"/>
      <c r="GD223" s="6"/>
      <c r="GE223" s="6"/>
      <c r="GF223" s="6"/>
      <c r="GG223" s="6"/>
      <c r="GH223" s="6"/>
      <c r="GI223" s="6"/>
      <c r="GJ223" s="6"/>
      <c r="GK223" s="6"/>
      <c r="GL223" s="6"/>
      <c r="GM223" s="6"/>
      <c r="GN223" s="6"/>
      <c r="GO223" s="6"/>
      <c r="GP223" s="6"/>
      <c r="GQ223" s="6"/>
      <c r="GR223" s="6"/>
      <c r="GS223" s="6"/>
      <c r="GT223" s="6"/>
      <c r="GU223" s="6"/>
      <c r="GV223" s="6"/>
      <c r="GW223" s="6"/>
      <c r="GX223" s="6"/>
      <c r="GY223" s="6"/>
      <c r="GZ223" s="6"/>
      <c r="HA223" s="6"/>
      <c r="HB223" s="6"/>
      <c r="HC223" s="6"/>
      <c r="HD223" s="6"/>
      <c r="HE223" s="6"/>
      <c r="HF223" s="6"/>
      <c r="HG223" s="6"/>
      <c r="HH223" s="6"/>
      <c r="HI223" s="6"/>
      <c r="HJ223" s="6"/>
      <c r="HK223" s="6"/>
      <c r="HL223" s="6"/>
      <c r="HM223" s="6"/>
      <c r="HN223" s="6"/>
      <c r="HO223" s="6"/>
      <c r="HP223" s="6"/>
      <c r="HQ223" s="6"/>
      <c r="HR223" s="6"/>
      <c r="HS223" s="6"/>
      <c r="HT223" s="6"/>
      <c r="HU223" s="6"/>
      <c r="HV223" s="6"/>
      <c r="HW223" s="6"/>
      <c r="HX223" s="6"/>
      <c r="HY223" s="6"/>
      <c r="HZ223" s="6"/>
      <c r="IA223" s="6"/>
      <c r="IB223" s="6"/>
      <c r="IC223" s="6"/>
      <c r="ID223" s="6"/>
      <c r="IE223" s="6"/>
      <c r="IF223" s="6"/>
      <c r="IG223" s="6"/>
      <c r="IH223" s="6"/>
      <c r="II223" s="6"/>
      <c r="IJ223" s="6"/>
      <c r="IK223" s="6"/>
      <c r="IL223" s="6"/>
      <c r="IM223" s="6"/>
      <c r="IN223" s="6"/>
      <c r="IO223" s="6"/>
      <c r="IP223" s="6"/>
      <c r="IQ223" s="6"/>
      <c r="IR223" s="6"/>
      <c r="IS223" s="6"/>
      <c r="IT223" s="6"/>
      <c r="IU223" s="6"/>
    </row>
    <row r="224" spans="1:255" s="41" customFormat="1" ht="31" customHeight="1" x14ac:dyDescent="0.35">
      <c r="A224" s="40">
        <v>44012</v>
      </c>
      <c r="B224" s="20">
        <v>44021</v>
      </c>
      <c r="C224" s="13" t="s">
        <v>212</v>
      </c>
      <c r="D224" s="13" t="s">
        <v>49</v>
      </c>
      <c r="E224" s="13" t="s">
        <v>50</v>
      </c>
      <c r="F224" s="47">
        <v>161</v>
      </c>
      <c r="G224" s="48">
        <v>2.6</v>
      </c>
      <c r="H224" s="73">
        <v>2.95</v>
      </c>
      <c r="I224" s="45"/>
      <c r="J224" s="7"/>
      <c r="K224" s="8">
        <v>0.1</v>
      </c>
      <c r="L224" s="9">
        <v>1</v>
      </c>
      <c r="M224" s="8">
        <v>0.1</v>
      </c>
      <c r="N224" s="7">
        <v>1.3299999999999999E-2</v>
      </c>
      <c r="O224" s="46">
        <f t="shared" si="4"/>
        <v>0.13300000000000001</v>
      </c>
      <c r="P224" s="49">
        <v>38</v>
      </c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6"/>
      <c r="EM224" s="6"/>
      <c r="EN224" s="6"/>
      <c r="EO224" s="6"/>
      <c r="EP224" s="6"/>
      <c r="EQ224" s="6"/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6"/>
      <c r="FC224" s="6"/>
      <c r="FD224" s="6"/>
      <c r="FE224" s="6"/>
      <c r="FF224" s="6"/>
      <c r="FG224" s="6"/>
      <c r="FH224" s="6"/>
      <c r="FI224" s="6"/>
      <c r="FJ224" s="6"/>
      <c r="FK224" s="6"/>
      <c r="FL224" s="6"/>
      <c r="FM224" s="6"/>
      <c r="FN224" s="6"/>
      <c r="FO224" s="6"/>
      <c r="FP224" s="6"/>
      <c r="FQ224" s="6"/>
      <c r="FR224" s="6"/>
      <c r="FS224" s="6"/>
      <c r="FT224" s="6"/>
      <c r="FU224" s="6"/>
      <c r="FV224" s="6"/>
      <c r="FW224" s="6"/>
      <c r="FX224" s="6"/>
      <c r="FY224" s="6"/>
      <c r="FZ224" s="6"/>
      <c r="GA224" s="6"/>
      <c r="GB224" s="6"/>
      <c r="GC224" s="6"/>
      <c r="GD224" s="6"/>
      <c r="GE224" s="6"/>
      <c r="GF224" s="6"/>
      <c r="GG224" s="6"/>
      <c r="GH224" s="6"/>
      <c r="GI224" s="6"/>
      <c r="GJ224" s="6"/>
      <c r="GK224" s="6"/>
      <c r="GL224" s="6"/>
      <c r="GM224" s="6"/>
      <c r="GN224" s="6"/>
      <c r="GO224" s="6"/>
      <c r="GP224" s="6"/>
      <c r="GQ224" s="6"/>
      <c r="GR224" s="6"/>
      <c r="GS224" s="6"/>
      <c r="GT224" s="6"/>
      <c r="GU224" s="6"/>
      <c r="GV224" s="6"/>
      <c r="GW224" s="6"/>
      <c r="GX224" s="6"/>
      <c r="GY224" s="6"/>
      <c r="GZ224" s="6"/>
      <c r="HA224" s="6"/>
      <c r="HB224" s="6"/>
      <c r="HC224" s="6"/>
      <c r="HD224" s="6"/>
      <c r="HE224" s="6"/>
      <c r="HF224" s="6"/>
      <c r="HG224" s="6"/>
      <c r="HH224" s="6"/>
      <c r="HI224" s="6"/>
      <c r="HJ224" s="6"/>
      <c r="HK224" s="6"/>
      <c r="HL224" s="6"/>
      <c r="HM224" s="6"/>
      <c r="HN224" s="6"/>
      <c r="HO224" s="6"/>
      <c r="HP224" s="6"/>
      <c r="HQ224" s="6"/>
      <c r="HR224" s="6"/>
      <c r="HS224" s="6"/>
      <c r="HT224" s="6"/>
      <c r="HU224" s="6"/>
      <c r="HV224" s="6"/>
      <c r="HW224" s="6"/>
      <c r="HX224" s="6"/>
      <c r="HY224" s="6"/>
      <c r="HZ224" s="6"/>
      <c r="IA224" s="6"/>
      <c r="IB224" s="6"/>
      <c r="IC224" s="6"/>
      <c r="ID224" s="6"/>
      <c r="IE224" s="6"/>
      <c r="IF224" s="6"/>
      <c r="IG224" s="6"/>
      <c r="IH224" s="6"/>
      <c r="II224" s="6"/>
      <c r="IJ224" s="6"/>
      <c r="IK224" s="6"/>
      <c r="IL224" s="6"/>
      <c r="IM224" s="6"/>
      <c r="IN224" s="6"/>
      <c r="IO224" s="6"/>
      <c r="IP224" s="6"/>
      <c r="IQ224" s="6"/>
      <c r="IR224" s="6"/>
      <c r="IS224" s="6"/>
      <c r="IT224" s="6"/>
      <c r="IU224" s="6"/>
    </row>
    <row r="225" spans="1:255" s="41" customFormat="1" ht="31" customHeight="1" x14ac:dyDescent="0.35">
      <c r="A225" s="40">
        <v>44001</v>
      </c>
      <c r="B225" s="20">
        <v>44022</v>
      </c>
      <c r="C225" s="13" t="s">
        <v>19</v>
      </c>
      <c r="D225" s="13" t="s">
        <v>49</v>
      </c>
      <c r="E225" s="13" t="s">
        <v>50</v>
      </c>
      <c r="F225" s="47">
        <v>335</v>
      </c>
      <c r="G225" s="48">
        <v>4.3</v>
      </c>
      <c r="H225" s="73">
        <v>4.97</v>
      </c>
      <c r="I225" s="45"/>
      <c r="J225" s="7"/>
      <c r="K225" s="8">
        <v>0.1</v>
      </c>
      <c r="L225" s="9">
        <v>1</v>
      </c>
      <c r="M225" s="8">
        <v>0.1</v>
      </c>
      <c r="N225" s="7">
        <v>1.54E-2</v>
      </c>
      <c r="O225" s="46">
        <f t="shared" si="4"/>
        <v>0.154</v>
      </c>
      <c r="P225" s="49">
        <v>23</v>
      </c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/>
      <c r="EK225" s="6"/>
      <c r="EL225" s="6"/>
      <c r="EM225" s="6"/>
      <c r="EN225" s="6"/>
      <c r="EO225" s="6"/>
      <c r="EP225" s="6"/>
      <c r="EQ225" s="6"/>
      <c r="ER225" s="6"/>
      <c r="ES225" s="6"/>
      <c r="ET225" s="6"/>
      <c r="EU225" s="6"/>
      <c r="EV225" s="6"/>
      <c r="EW225" s="6"/>
      <c r="EX225" s="6"/>
      <c r="EY225" s="6"/>
      <c r="EZ225" s="6"/>
      <c r="FA225" s="6"/>
      <c r="FB225" s="6"/>
      <c r="FC225" s="6"/>
      <c r="FD225" s="6"/>
      <c r="FE225" s="6"/>
      <c r="FF225" s="6"/>
      <c r="FG225" s="6"/>
      <c r="FH225" s="6"/>
      <c r="FI225" s="6"/>
      <c r="FJ225" s="6"/>
      <c r="FK225" s="6"/>
      <c r="FL225" s="6"/>
      <c r="FM225" s="6"/>
      <c r="FN225" s="6"/>
      <c r="FO225" s="6"/>
      <c r="FP225" s="6"/>
      <c r="FQ225" s="6"/>
      <c r="FR225" s="6"/>
      <c r="FS225" s="6"/>
      <c r="FT225" s="6"/>
      <c r="FU225" s="6"/>
      <c r="FV225" s="6"/>
      <c r="FW225" s="6"/>
      <c r="FX225" s="6"/>
      <c r="FY225" s="6"/>
      <c r="FZ225" s="6"/>
      <c r="GA225" s="6"/>
      <c r="GB225" s="6"/>
      <c r="GC225" s="6"/>
      <c r="GD225" s="6"/>
      <c r="GE225" s="6"/>
      <c r="GF225" s="6"/>
      <c r="GG225" s="6"/>
      <c r="GH225" s="6"/>
      <c r="GI225" s="6"/>
      <c r="GJ225" s="6"/>
      <c r="GK225" s="6"/>
      <c r="GL225" s="6"/>
      <c r="GM225" s="6"/>
      <c r="GN225" s="6"/>
      <c r="GO225" s="6"/>
      <c r="GP225" s="6"/>
      <c r="GQ225" s="6"/>
      <c r="GR225" s="6"/>
      <c r="GS225" s="6"/>
      <c r="GT225" s="6"/>
      <c r="GU225" s="6"/>
      <c r="GV225" s="6"/>
      <c r="GW225" s="6"/>
      <c r="GX225" s="6"/>
      <c r="GY225" s="6"/>
      <c r="GZ225" s="6"/>
      <c r="HA225" s="6"/>
      <c r="HB225" s="6"/>
      <c r="HC225" s="6"/>
      <c r="HD225" s="6"/>
      <c r="HE225" s="6"/>
      <c r="HF225" s="6"/>
      <c r="HG225" s="6"/>
      <c r="HH225" s="6"/>
      <c r="HI225" s="6"/>
      <c r="HJ225" s="6"/>
      <c r="HK225" s="6"/>
      <c r="HL225" s="6"/>
      <c r="HM225" s="6"/>
      <c r="HN225" s="6"/>
      <c r="HO225" s="6"/>
      <c r="HP225" s="6"/>
      <c r="HQ225" s="6"/>
      <c r="HR225" s="6"/>
      <c r="HS225" s="6"/>
      <c r="HT225" s="6"/>
      <c r="HU225" s="6"/>
      <c r="HV225" s="6"/>
      <c r="HW225" s="6"/>
      <c r="HX225" s="6"/>
      <c r="HY225" s="6"/>
      <c r="HZ225" s="6"/>
      <c r="IA225" s="6"/>
      <c r="IB225" s="6"/>
      <c r="IC225" s="6"/>
      <c r="ID225" s="6"/>
      <c r="IE225" s="6"/>
      <c r="IF225" s="6"/>
      <c r="IG225" s="6"/>
      <c r="IH225" s="6"/>
      <c r="II225" s="6"/>
      <c r="IJ225" s="6"/>
      <c r="IK225" s="6"/>
      <c r="IL225" s="6"/>
      <c r="IM225" s="6"/>
      <c r="IN225" s="6"/>
      <c r="IO225" s="6"/>
      <c r="IP225" s="6"/>
      <c r="IQ225" s="6"/>
      <c r="IR225" s="6"/>
      <c r="IS225" s="6"/>
      <c r="IT225" s="6"/>
      <c r="IU225" s="6"/>
    </row>
    <row r="226" spans="1:255" s="41" customFormat="1" ht="31" customHeight="1" x14ac:dyDescent="0.35">
      <c r="A226" s="40">
        <v>44014</v>
      </c>
      <c r="B226" s="20">
        <v>44022</v>
      </c>
      <c r="C226" s="13" t="s">
        <v>213</v>
      </c>
      <c r="D226" s="13" t="s">
        <v>49</v>
      </c>
      <c r="E226" s="13" t="s">
        <v>50</v>
      </c>
      <c r="F226" s="47">
        <v>85</v>
      </c>
      <c r="G226" s="48">
        <v>4.5</v>
      </c>
      <c r="H226" s="73">
        <v>4.9000000000000004</v>
      </c>
      <c r="I226" s="45"/>
      <c r="J226" s="7"/>
      <c r="K226" s="8">
        <v>0.1</v>
      </c>
      <c r="L226" s="9">
        <v>1</v>
      </c>
      <c r="M226" s="8">
        <v>0.1</v>
      </c>
      <c r="N226" s="7">
        <v>9.1999999999999998E-3</v>
      </c>
      <c r="O226" s="46">
        <f t="shared" si="4"/>
        <v>9.1999999999999998E-2</v>
      </c>
      <c r="P226" s="49">
        <v>23</v>
      </c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/>
      <c r="DR226" s="6"/>
      <c r="DS226" s="6"/>
      <c r="DT226" s="6"/>
      <c r="DU226" s="6"/>
      <c r="DV226" s="6"/>
      <c r="DW226" s="6"/>
      <c r="DX226" s="6"/>
      <c r="DY226" s="6"/>
      <c r="DZ226" s="6"/>
      <c r="EA226" s="6"/>
      <c r="EB226" s="6"/>
      <c r="EC226" s="6"/>
      <c r="ED226" s="6"/>
      <c r="EE226" s="6"/>
      <c r="EF226" s="6"/>
      <c r="EG226" s="6"/>
      <c r="EH226" s="6"/>
      <c r="EI226" s="6"/>
      <c r="EJ226" s="6"/>
      <c r="EK226" s="6"/>
      <c r="EL226" s="6"/>
      <c r="EM226" s="6"/>
      <c r="EN226" s="6"/>
      <c r="EO226" s="6"/>
      <c r="EP226" s="6"/>
      <c r="EQ226" s="6"/>
      <c r="ER226" s="6"/>
      <c r="ES226" s="6"/>
      <c r="ET226" s="6"/>
      <c r="EU226" s="6"/>
      <c r="EV226" s="6"/>
      <c r="EW226" s="6"/>
      <c r="EX226" s="6"/>
      <c r="EY226" s="6"/>
      <c r="EZ226" s="6"/>
      <c r="FA226" s="6"/>
      <c r="FB226" s="6"/>
      <c r="FC226" s="6"/>
      <c r="FD226" s="6"/>
      <c r="FE226" s="6"/>
      <c r="FF226" s="6"/>
      <c r="FG226" s="6"/>
      <c r="FH226" s="6"/>
      <c r="FI226" s="6"/>
      <c r="FJ226" s="6"/>
      <c r="FK226" s="6"/>
      <c r="FL226" s="6"/>
      <c r="FM226" s="6"/>
      <c r="FN226" s="6"/>
      <c r="FO226" s="6"/>
      <c r="FP226" s="6"/>
      <c r="FQ226" s="6"/>
      <c r="FR226" s="6"/>
      <c r="FS226" s="6"/>
      <c r="FT226" s="6"/>
      <c r="FU226" s="6"/>
      <c r="FV226" s="6"/>
      <c r="FW226" s="6"/>
      <c r="FX226" s="6"/>
      <c r="FY226" s="6"/>
      <c r="FZ226" s="6"/>
      <c r="GA226" s="6"/>
      <c r="GB226" s="6"/>
      <c r="GC226" s="6"/>
      <c r="GD226" s="6"/>
      <c r="GE226" s="6"/>
      <c r="GF226" s="6"/>
      <c r="GG226" s="6"/>
      <c r="GH226" s="6"/>
      <c r="GI226" s="6"/>
      <c r="GJ226" s="6"/>
      <c r="GK226" s="6"/>
      <c r="GL226" s="6"/>
      <c r="GM226" s="6"/>
      <c r="GN226" s="6"/>
      <c r="GO226" s="6"/>
      <c r="GP226" s="6"/>
      <c r="GQ226" s="6"/>
      <c r="GR226" s="6"/>
      <c r="GS226" s="6"/>
      <c r="GT226" s="6"/>
      <c r="GU226" s="6"/>
      <c r="GV226" s="6"/>
      <c r="GW226" s="6"/>
      <c r="GX226" s="6"/>
      <c r="GY226" s="6"/>
      <c r="GZ226" s="6"/>
      <c r="HA226" s="6"/>
      <c r="HB226" s="6"/>
      <c r="HC226" s="6"/>
      <c r="HD226" s="6"/>
      <c r="HE226" s="6"/>
      <c r="HF226" s="6"/>
      <c r="HG226" s="6"/>
      <c r="HH226" s="6"/>
      <c r="HI226" s="6"/>
      <c r="HJ226" s="6"/>
      <c r="HK226" s="6"/>
      <c r="HL226" s="6"/>
      <c r="HM226" s="6"/>
      <c r="HN226" s="6"/>
      <c r="HO226" s="6"/>
      <c r="HP226" s="6"/>
      <c r="HQ226" s="6"/>
      <c r="HR226" s="6"/>
      <c r="HS226" s="6"/>
      <c r="HT226" s="6"/>
      <c r="HU226" s="6"/>
      <c r="HV226" s="6"/>
      <c r="HW226" s="6"/>
      <c r="HX226" s="6"/>
      <c r="HY226" s="6"/>
      <c r="HZ226" s="6"/>
      <c r="IA226" s="6"/>
      <c r="IB226" s="6"/>
      <c r="IC226" s="6"/>
      <c r="ID226" s="6"/>
      <c r="IE226" s="6"/>
      <c r="IF226" s="6"/>
      <c r="IG226" s="6"/>
      <c r="IH226" s="6"/>
      <c r="II226" s="6"/>
      <c r="IJ226" s="6"/>
      <c r="IK226" s="6"/>
      <c r="IL226" s="6"/>
      <c r="IM226" s="6"/>
      <c r="IN226" s="6"/>
      <c r="IO226" s="6"/>
      <c r="IP226" s="6"/>
      <c r="IQ226" s="6"/>
      <c r="IR226" s="6"/>
      <c r="IS226" s="6"/>
      <c r="IT226" s="6"/>
      <c r="IU226" s="6"/>
    </row>
    <row r="227" spans="1:255" s="76" customFormat="1" ht="31" x14ac:dyDescent="0.35">
      <c r="A227" s="74">
        <v>44021</v>
      </c>
      <c r="B227" s="75">
        <v>44027</v>
      </c>
      <c r="C227" s="76" t="s">
        <v>214</v>
      </c>
      <c r="D227" s="76" t="s">
        <v>56</v>
      </c>
      <c r="E227" s="76" t="s">
        <v>50</v>
      </c>
      <c r="F227" s="77">
        <v>175</v>
      </c>
      <c r="G227" s="78">
        <v>4.5</v>
      </c>
      <c r="H227" s="78">
        <v>4.8499999999999996</v>
      </c>
      <c r="I227" s="79"/>
      <c r="J227" s="79"/>
      <c r="K227" s="80">
        <v>0.1</v>
      </c>
      <c r="L227" s="81">
        <v>1</v>
      </c>
      <c r="M227" s="80">
        <v>0.1</v>
      </c>
      <c r="N227" s="82">
        <v>7.7000000000000002E-3</v>
      </c>
      <c r="O227" s="46">
        <f t="shared" si="4"/>
        <v>7.6999999999999999E-2</v>
      </c>
      <c r="P227" s="76">
        <v>22</v>
      </c>
    </row>
    <row r="228" spans="1:255" s="41" customFormat="1" ht="31" customHeight="1" x14ac:dyDescent="0.35">
      <c r="A228" s="40">
        <v>44008</v>
      </c>
      <c r="B228" s="20">
        <v>44029</v>
      </c>
      <c r="C228" s="13" t="s">
        <v>15</v>
      </c>
      <c r="D228" s="13" t="s">
        <v>49</v>
      </c>
      <c r="E228" s="13" t="s">
        <v>50</v>
      </c>
      <c r="F228" s="47">
        <v>330</v>
      </c>
      <c r="G228" s="48">
        <v>8.5</v>
      </c>
      <c r="H228" s="73">
        <v>10</v>
      </c>
      <c r="I228" s="45"/>
      <c r="J228" s="7"/>
      <c r="K228" s="8">
        <v>0.1</v>
      </c>
      <c r="L228" s="9">
        <v>1</v>
      </c>
      <c r="M228" s="8">
        <v>0.1</v>
      </c>
      <c r="N228" s="7">
        <v>1.7999999999999999E-2</v>
      </c>
      <c r="O228" s="46">
        <f t="shared" si="4"/>
        <v>0.18</v>
      </c>
      <c r="P228" s="49">
        <v>12</v>
      </c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6"/>
      <c r="DB228" s="6"/>
      <c r="DC228" s="6"/>
      <c r="DD228" s="6"/>
      <c r="DE228" s="6"/>
      <c r="DF228" s="6"/>
      <c r="DG228" s="6"/>
      <c r="DH228" s="6"/>
      <c r="DI228" s="6"/>
      <c r="DJ228" s="6"/>
      <c r="DK228" s="6"/>
      <c r="DL228" s="6"/>
      <c r="DM228" s="6"/>
      <c r="DN228" s="6"/>
      <c r="DO228" s="6"/>
      <c r="DP228" s="6"/>
      <c r="DQ228" s="6"/>
      <c r="DR228" s="6"/>
      <c r="DS228" s="6"/>
      <c r="DT228" s="6"/>
      <c r="DU228" s="6"/>
      <c r="DV228" s="6"/>
      <c r="DW228" s="6"/>
      <c r="DX228" s="6"/>
      <c r="DY228" s="6"/>
      <c r="DZ228" s="6"/>
      <c r="EA228" s="6"/>
      <c r="EB228" s="6"/>
      <c r="EC228" s="6"/>
      <c r="ED228" s="6"/>
      <c r="EE228" s="6"/>
      <c r="EF228" s="6"/>
      <c r="EG228" s="6"/>
      <c r="EH228" s="6"/>
      <c r="EI228" s="6"/>
      <c r="EJ228" s="6"/>
      <c r="EK228" s="6"/>
      <c r="EL228" s="6"/>
      <c r="EM228" s="6"/>
      <c r="EN228" s="6"/>
      <c r="EO228" s="6"/>
      <c r="EP228" s="6"/>
      <c r="EQ228" s="6"/>
      <c r="ER228" s="6"/>
      <c r="ES228" s="6"/>
      <c r="ET228" s="6"/>
      <c r="EU228" s="6"/>
      <c r="EV228" s="6"/>
      <c r="EW228" s="6"/>
      <c r="EX228" s="6"/>
      <c r="EY228" s="6"/>
      <c r="EZ228" s="6"/>
      <c r="FA228" s="6"/>
      <c r="FB228" s="6"/>
      <c r="FC228" s="6"/>
      <c r="FD228" s="6"/>
      <c r="FE228" s="6"/>
      <c r="FF228" s="6"/>
      <c r="FG228" s="6"/>
      <c r="FH228" s="6"/>
      <c r="FI228" s="6"/>
      <c r="FJ228" s="6"/>
      <c r="FK228" s="6"/>
      <c r="FL228" s="6"/>
      <c r="FM228" s="6"/>
      <c r="FN228" s="6"/>
      <c r="FO228" s="6"/>
      <c r="FP228" s="6"/>
      <c r="FQ228" s="6"/>
      <c r="FR228" s="6"/>
      <c r="FS228" s="6"/>
      <c r="FT228" s="6"/>
      <c r="FU228" s="6"/>
      <c r="FV228" s="6"/>
      <c r="FW228" s="6"/>
      <c r="FX228" s="6"/>
      <c r="FY228" s="6"/>
      <c r="FZ228" s="6"/>
      <c r="GA228" s="6"/>
      <c r="GB228" s="6"/>
      <c r="GC228" s="6"/>
      <c r="GD228" s="6"/>
      <c r="GE228" s="6"/>
      <c r="GF228" s="6"/>
      <c r="GG228" s="6"/>
      <c r="GH228" s="6"/>
      <c r="GI228" s="6"/>
      <c r="GJ228" s="6"/>
      <c r="GK228" s="6"/>
      <c r="GL228" s="6"/>
      <c r="GM228" s="6"/>
      <c r="GN228" s="6"/>
      <c r="GO228" s="6"/>
      <c r="GP228" s="6"/>
      <c r="GQ228" s="6"/>
      <c r="GR228" s="6"/>
      <c r="GS228" s="6"/>
      <c r="GT228" s="6"/>
      <c r="GU228" s="6"/>
      <c r="GV228" s="6"/>
      <c r="GW228" s="6"/>
      <c r="GX228" s="6"/>
      <c r="GY228" s="6"/>
      <c r="GZ228" s="6"/>
      <c r="HA228" s="6"/>
      <c r="HB228" s="6"/>
      <c r="HC228" s="6"/>
      <c r="HD228" s="6"/>
      <c r="HE228" s="6"/>
      <c r="HF228" s="6"/>
      <c r="HG228" s="6"/>
      <c r="HH228" s="6"/>
      <c r="HI228" s="6"/>
      <c r="HJ228" s="6"/>
      <c r="HK228" s="6"/>
      <c r="HL228" s="6"/>
      <c r="HM228" s="6"/>
      <c r="HN228" s="6"/>
      <c r="HO228" s="6"/>
      <c r="HP228" s="6"/>
      <c r="HQ228" s="6"/>
      <c r="HR228" s="6"/>
      <c r="HS228" s="6"/>
      <c r="HT228" s="6"/>
      <c r="HU228" s="6"/>
      <c r="HV228" s="6"/>
      <c r="HW228" s="6"/>
      <c r="HX228" s="6"/>
      <c r="HY228" s="6"/>
      <c r="HZ228" s="6"/>
      <c r="IA228" s="6"/>
      <c r="IB228" s="6"/>
      <c r="IC228" s="6"/>
      <c r="ID228" s="6"/>
      <c r="IE228" s="6"/>
      <c r="IF228" s="6"/>
      <c r="IG228" s="6"/>
      <c r="IH228" s="6"/>
      <c r="II228" s="6"/>
      <c r="IJ228" s="6"/>
      <c r="IK228" s="6"/>
      <c r="IL228" s="6"/>
      <c r="IM228" s="6"/>
      <c r="IN228" s="6"/>
      <c r="IO228" s="6"/>
      <c r="IP228" s="6"/>
      <c r="IQ228" s="6"/>
      <c r="IR228" s="6"/>
      <c r="IS228" s="6"/>
      <c r="IT228" s="6"/>
      <c r="IU228" s="6"/>
    </row>
    <row r="229" spans="1:255" s="41" customFormat="1" ht="31" customHeight="1" x14ac:dyDescent="0.35">
      <c r="A229" s="40">
        <v>44014</v>
      </c>
      <c r="B229" s="20">
        <v>44029</v>
      </c>
      <c r="C229" s="13" t="s">
        <v>16</v>
      </c>
      <c r="D229" s="13" t="s">
        <v>49</v>
      </c>
      <c r="E229" s="13" t="s">
        <v>50</v>
      </c>
      <c r="F229" s="47">
        <v>570</v>
      </c>
      <c r="G229" s="48">
        <v>8.6</v>
      </c>
      <c r="H229" s="73">
        <v>10</v>
      </c>
      <c r="I229" s="45"/>
      <c r="J229" s="7"/>
      <c r="K229" s="8">
        <v>0.1</v>
      </c>
      <c r="L229" s="9">
        <v>1</v>
      </c>
      <c r="M229" s="8">
        <v>0.1</v>
      </c>
      <c r="N229" s="7">
        <v>1.6799999999999999E-2</v>
      </c>
      <c r="O229" s="46">
        <f t="shared" si="4"/>
        <v>0.16799999999999998</v>
      </c>
      <c r="P229" s="49">
        <v>12</v>
      </c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  <c r="CW229" s="6"/>
      <c r="CX229" s="6"/>
      <c r="CY229" s="6"/>
      <c r="CZ229" s="6"/>
      <c r="DA229" s="6"/>
      <c r="DB229" s="6"/>
      <c r="DC229" s="6"/>
      <c r="DD229" s="6"/>
      <c r="DE229" s="6"/>
      <c r="DF229" s="6"/>
      <c r="DG229" s="6"/>
      <c r="DH229" s="6"/>
      <c r="DI229" s="6"/>
      <c r="DJ229" s="6"/>
      <c r="DK229" s="6"/>
      <c r="DL229" s="6"/>
      <c r="DM229" s="6"/>
      <c r="DN229" s="6"/>
      <c r="DO229" s="6"/>
      <c r="DP229" s="6"/>
      <c r="DQ229" s="6"/>
      <c r="DR229" s="6"/>
      <c r="DS229" s="6"/>
      <c r="DT229" s="6"/>
      <c r="DU229" s="6"/>
      <c r="DV229" s="6"/>
      <c r="DW229" s="6"/>
      <c r="DX229" s="6"/>
      <c r="DY229" s="6"/>
      <c r="DZ229" s="6"/>
      <c r="EA229" s="6"/>
      <c r="EB229" s="6"/>
      <c r="EC229" s="6"/>
      <c r="ED229" s="6"/>
      <c r="EE229" s="6"/>
      <c r="EF229" s="6"/>
      <c r="EG229" s="6"/>
      <c r="EH229" s="6"/>
      <c r="EI229" s="6"/>
      <c r="EJ229" s="6"/>
      <c r="EK229" s="6"/>
      <c r="EL229" s="6"/>
      <c r="EM229" s="6"/>
      <c r="EN229" s="6"/>
      <c r="EO229" s="6"/>
      <c r="EP229" s="6"/>
      <c r="EQ229" s="6"/>
      <c r="ER229" s="6"/>
      <c r="ES229" s="6"/>
      <c r="ET229" s="6"/>
      <c r="EU229" s="6"/>
      <c r="EV229" s="6"/>
      <c r="EW229" s="6"/>
      <c r="EX229" s="6"/>
      <c r="EY229" s="6"/>
      <c r="EZ229" s="6"/>
      <c r="FA229" s="6"/>
      <c r="FB229" s="6"/>
      <c r="FC229" s="6"/>
      <c r="FD229" s="6"/>
      <c r="FE229" s="6"/>
      <c r="FF229" s="6"/>
      <c r="FG229" s="6"/>
      <c r="FH229" s="6"/>
      <c r="FI229" s="6"/>
      <c r="FJ229" s="6"/>
      <c r="FK229" s="6"/>
      <c r="FL229" s="6"/>
      <c r="FM229" s="6"/>
      <c r="FN229" s="6"/>
      <c r="FO229" s="6"/>
      <c r="FP229" s="6"/>
      <c r="FQ229" s="6"/>
      <c r="FR229" s="6"/>
      <c r="FS229" s="6"/>
      <c r="FT229" s="6"/>
      <c r="FU229" s="6"/>
      <c r="FV229" s="6"/>
      <c r="FW229" s="6"/>
      <c r="FX229" s="6"/>
      <c r="FY229" s="6"/>
      <c r="FZ229" s="6"/>
      <c r="GA229" s="6"/>
      <c r="GB229" s="6"/>
      <c r="GC229" s="6"/>
      <c r="GD229" s="6"/>
      <c r="GE229" s="6"/>
      <c r="GF229" s="6"/>
      <c r="GG229" s="6"/>
      <c r="GH229" s="6"/>
      <c r="GI229" s="6"/>
      <c r="GJ229" s="6"/>
      <c r="GK229" s="6"/>
      <c r="GL229" s="6"/>
      <c r="GM229" s="6"/>
      <c r="GN229" s="6"/>
      <c r="GO229" s="6"/>
      <c r="GP229" s="6"/>
      <c r="GQ229" s="6"/>
      <c r="GR229" s="6"/>
      <c r="GS229" s="6"/>
      <c r="GT229" s="6"/>
      <c r="GU229" s="6"/>
      <c r="GV229" s="6"/>
      <c r="GW229" s="6"/>
      <c r="GX229" s="6"/>
      <c r="GY229" s="6"/>
      <c r="GZ229" s="6"/>
      <c r="HA229" s="6"/>
      <c r="HB229" s="6"/>
      <c r="HC229" s="6"/>
      <c r="HD229" s="6"/>
      <c r="HE229" s="6"/>
      <c r="HF229" s="6"/>
      <c r="HG229" s="6"/>
      <c r="HH229" s="6"/>
      <c r="HI229" s="6"/>
      <c r="HJ229" s="6"/>
      <c r="HK229" s="6"/>
      <c r="HL229" s="6"/>
      <c r="HM229" s="6"/>
      <c r="HN229" s="6"/>
      <c r="HO229" s="6"/>
      <c r="HP229" s="6"/>
      <c r="HQ229" s="6"/>
      <c r="HR229" s="6"/>
      <c r="HS229" s="6"/>
      <c r="HT229" s="6"/>
      <c r="HU229" s="6"/>
      <c r="HV229" s="6"/>
      <c r="HW229" s="6"/>
      <c r="HX229" s="6"/>
      <c r="HY229" s="6"/>
      <c r="HZ229" s="6"/>
      <c r="IA229" s="6"/>
      <c r="IB229" s="6"/>
      <c r="IC229" s="6"/>
      <c r="ID229" s="6"/>
      <c r="IE229" s="6"/>
      <c r="IF229" s="6"/>
      <c r="IG229" s="6"/>
      <c r="IH229" s="6"/>
      <c r="II229" s="6"/>
      <c r="IJ229" s="6"/>
      <c r="IK229" s="6"/>
      <c r="IL229" s="6"/>
      <c r="IM229" s="6"/>
      <c r="IN229" s="6"/>
      <c r="IO229" s="6"/>
      <c r="IP229" s="6"/>
      <c r="IQ229" s="6"/>
      <c r="IR229" s="6"/>
      <c r="IS229" s="6"/>
      <c r="IT229" s="6"/>
      <c r="IU229" s="6"/>
    </row>
    <row r="230" spans="1:255" s="76" customFormat="1" ht="31" x14ac:dyDescent="0.35">
      <c r="A230" s="74">
        <v>44053</v>
      </c>
      <c r="B230" s="75">
        <v>44056</v>
      </c>
      <c r="C230" s="76" t="s">
        <v>220</v>
      </c>
      <c r="D230" s="76" t="s">
        <v>56</v>
      </c>
      <c r="E230" s="76" t="s">
        <v>50</v>
      </c>
      <c r="F230" s="77">
        <v>175</v>
      </c>
      <c r="G230" s="78">
        <v>2.2000000000000002</v>
      </c>
      <c r="H230" s="78">
        <v>2.48</v>
      </c>
      <c r="I230" s="79"/>
      <c r="J230" s="79"/>
      <c r="K230" s="80">
        <v>0.1</v>
      </c>
      <c r="L230" s="81">
        <v>1</v>
      </c>
      <c r="M230" s="80">
        <v>0.1</v>
      </c>
      <c r="N230" s="82">
        <v>1.12E-2</v>
      </c>
      <c r="O230" s="46">
        <f t="shared" si="4"/>
        <v>0.112</v>
      </c>
      <c r="P230" s="76">
        <v>40</v>
      </c>
    </row>
    <row r="231" spans="1:255" s="76" customFormat="1" ht="31" x14ac:dyDescent="0.35">
      <c r="A231" s="74">
        <v>44054</v>
      </c>
      <c r="B231" s="75">
        <v>44056</v>
      </c>
      <c r="C231" s="76" t="s">
        <v>217</v>
      </c>
      <c r="D231" s="76" t="s">
        <v>56</v>
      </c>
      <c r="E231" s="76" t="s">
        <v>50</v>
      </c>
      <c r="F231" s="77">
        <v>172.5</v>
      </c>
      <c r="G231" s="78">
        <v>2.25</v>
      </c>
      <c r="H231" s="78">
        <v>2.48</v>
      </c>
      <c r="I231" s="79"/>
      <c r="J231" s="79"/>
      <c r="K231" s="80">
        <v>0.1</v>
      </c>
      <c r="L231" s="81">
        <v>1</v>
      </c>
      <c r="M231" s="80">
        <v>0.1</v>
      </c>
      <c r="N231" s="82">
        <v>9.1999999999999998E-3</v>
      </c>
      <c r="O231" s="46">
        <f t="shared" si="4"/>
        <v>9.1999999999999998E-2</v>
      </c>
      <c r="P231" s="76">
        <v>40</v>
      </c>
    </row>
    <row r="232" spans="1:255" s="76" customFormat="1" ht="31" x14ac:dyDescent="0.35">
      <c r="A232" s="74">
        <v>44053</v>
      </c>
      <c r="B232" s="75">
        <v>44060</v>
      </c>
      <c r="C232" s="76" t="s">
        <v>216</v>
      </c>
      <c r="D232" s="76" t="s">
        <v>49</v>
      </c>
      <c r="E232" s="76" t="s">
        <v>50</v>
      </c>
      <c r="F232" s="77">
        <v>290</v>
      </c>
      <c r="G232" s="78">
        <v>40</v>
      </c>
      <c r="H232" s="78">
        <v>9.9499999999999993</v>
      </c>
      <c r="I232" s="79"/>
      <c r="J232" s="79"/>
      <c r="K232" s="80">
        <v>0.1</v>
      </c>
      <c r="L232" s="81">
        <v>1</v>
      </c>
      <c r="M232" s="80">
        <v>0.1</v>
      </c>
      <c r="N232" s="82">
        <v>1.0500000000000001E-2</v>
      </c>
      <c r="O232" s="46">
        <f>N232*10</f>
        <v>0.10500000000000001</v>
      </c>
      <c r="P232" s="76">
        <v>11</v>
      </c>
    </row>
    <row r="233" spans="1:255" s="76" customFormat="1" ht="31" x14ac:dyDescent="0.35">
      <c r="A233" s="74">
        <v>44053</v>
      </c>
      <c r="B233" s="75">
        <v>44060</v>
      </c>
      <c r="C233" s="76" t="s">
        <v>222</v>
      </c>
      <c r="D233" s="76" t="s">
        <v>49</v>
      </c>
      <c r="E233" s="76" t="s">
        <v>50</v>
      </c>
      <c r="F233" s="77">
        <v>1700</v>
      </c>
      <c r="G233" s="78">
        <v>330</v>
      </c>
      <c r="H233" s="78">
        <v>32</v>
      </c>
      <c r="I233" s="79"/>
      <c r="J233" s="79"/>
      <c r="K233" s="80">
        <v>0.1</v>
      </c>
      <c r="L233" s="81">
        <v>1</v>
      </c>
      <c r="M233" s="80">
        <v>0.1</v>
      </c>
      <c r="N233" s="82">
        <v>-2.5999999999999999E-2</v>
      </c>
      <c r="O233" s="46">
        <f t="shared" si="4"/>
        <v>-0.26</v>
      </c>
      <c r="P233" s="76">
        <v>2</v>
      </c>
    </row>
    <row r="234" spans="1:255" s="76" customFormat="1" ht="31" x14ac:dyDescent="0.35">
      <c r="A234" s="74">
        <v>44053</v>
      </c>
      <c r="B234" s="75">
        <v>44061</v>
      </c>
      <c r="C234" s="76" t="s">
        <v>223</v>
      </c>
      <c r="D234" s="76" t="s">
        <v>49</v>
      </c>
      <c r="E234" s="76" t="s">
        <v>50</v>
      </c>
      <c r="F234" s="77">
        <v>3000</v>
      </c>
      <c r="G234" s="78">
        <v>42</v>
      </c>
      <c r="H234" s="78">
        <v>32.31</v>
      </c>
      <c r="I234" s="79"/>
      <c r="J234" s="79"/>
      <c r="K234" s="80">
        <v>0.1</v>
      </c>
      <c r="L234" s="81">
        <v>1</v>
      </c>
      <c r="M234" s="80">
        <v>0.1</v>
      </c>
      <c r="N234" s="82">
        <v>-2.9100000000000001E-2</v>
      </c>
      <c r="O234" s="46">
        <f t="shared" si="4"/>
        <v>-0.29100000000000004</v>
      </c>
      <c r="P234" s="76">
        <v>3</v>
      </c>
    </row>
    <row r="235" spans="1:255" s="76" customFormat="1" ht="31" x14ac:dyDescent="0.35">
      <c r="A235" s="74">
        <v>44055</v>
      </c>
      <c r="B235" s="75">
        <v>44063</v>
      </c>
      <c r="C235" s="76" t="s">
        <v>218</v>
      </c>
      <c r="D235" s="76" t="s">
        <v>49</v>
      </c>
      <c r="E235" s="76" t="s">
        <v>50</v>
      </c>
      <c r="F235" s="77">
        <v>25</v>
      </c>
      <c r="G235" s="78">
        <v>0.9</v>
      </c>
      <c r="H235" s="78">
        <v>0.86</v>
      </c>
      <c r="I235" s="79"/>
      <c r="J235" s="79"/>
      <c r="K235" s="80">
        <v>0.1</v>
      </c>
      <c r="L235" s="81">
        <v>1</v>
      </c>
      <c r="M235" s="80">
        <v>0.1</v>
      </c>
      <c r="N235" s="82">
        <v>-4.4000000000000003E-3</v>
      </c>
      <c r="O235" s="46">
        <f t="shared" si="4"/>
        <v>-4.4000000000000004E-2</v>
      </c>
      <c r="P235" s="76">
        <v>111</v>
      </c>
    </row>
    <row r="236" spans="1:255" s="76" customFormat="1" ht="31" x14ac:dyDescent="0.35">
      <c r="A236" s="74">
        <v>44055</v>
      </c>
      <c r="B236" s="75">
        <v>44063</v>
      </c>
      <c r="C236" s="76" t="s">
        <v>219</v>
      </c>
      <c r="D236" s="76" t="s">
        <v>49</v>
      </c>
      <c r="E236" s="76" t="s">
        <v>50</v>
      </c>
      <c r="F236" s="77">
        <v>172</v>
      </c>
      <c r="G236" s="78">
        <v>2.7</v>
      </c>
      <c r="H236" s="78">
        <v>2.98</v>
      </c>
      <c r="I236" s="79"/>
      <c r="J236" s="79"/>
      <c r="K236" s="80">
        <v>0.1</v>
      </c>
      <c r="L236" s="81">
        <v>1</v>
      </c>
      <c r="M236" s="80">
        <v>0.1</v>
      </c>
      <c r="N236" s="82">
        <v>1.04E-2</v>
      </c>
      <c r="O236" s="46">
        <f t="shared" si="4"/>
        <v>0.104</v>
      </c>
      <c r="P236" s="76">
        <v>37</v>
      </c>
    </row>
    <row r="237" spans="1:255" s="76" customFormat="1" ht="31" x14ac:dyDescent="0.35">
      <c r="A237" s="74">
        <v>44053</v>
      </c>
      <c r="B237" s="75">
        <v>44064</v>
      </c>
      <c r="C237" s="76" t="s">
        <v>224</v>
      </c>
      <c r="D237" s="76" t="s">
        <v>49</v>
      </c>
      <c r="E237" s="76" t="s">
        <v>50</v>
      </c>
      <c r="F237" s="77">
        <v>480</v>
      </c>
      <c r="G237" s="78">
        <v>9</v>
      </c>
      <c r="H237" s="78">
        <v>9.3000000000000007</v>
      </c>
      <c r="I237" s="79"/>
      <c r="J237" s="79"/>
      <c r="K237" s="80">
        <v>0.1</v>
      </c>
      <c r="L237" s="81">
        <v>1</v>
      </c>
      <c r="M237" s="80">
        <v>0.1</v>
      </c>
      <c r="N237" s="82">
        <v>3.3E-3</v>
      </c>
      <c r="O237" s="46">
        <f t="shared" si="4"/>
        <v>3.3000000000000002E-2</v>
      </c>
      <c r="P237" s="76">
        <v>11</v>
      </c>
    </row>
    <row r="238" spans="1:255" s="76" customFormat="1" ht="31" x14ac:dyDescent="0.35">
      <c r="A238" s="74">
        <v>44054</v>
      </c>
      <c r="B238" s="75">
        <v>44064</v>
      </c>
      <c r="C238" s="76" t="s">
        <v>225</v>
      </c>
      <c r="D238" s="76" t="s">
        <v>56</v>
      </c>
      <c r="E238" s="76" t="s">
        <v>50</v>
      </c>
      <c r="F238" s="77">
        <v>172.5</v>
      </c>
      <c r="G238" s="78">
        <v>2.2000000000000002</v>
      </c>
      <c r="H238" s="78">
        <v>2.5</v>
      </c>
      <c r="I238" s="79"/>
      <c r="J238" s="79"/>
      <c r="K238" s="80">
        <v>0.1</v>
      </c>
      <c r="L238" s="81">
        <v>1</v>
      </c>
      <c r="M238" s="80">
        <v>0.1</v>
      </c>
      <c r="N238" s="82">
        <v>1.2E-2</v>
      </c>
      <c r="O238" s="46">
        <f t="shared" si="4"/>
        <v>0.12</v>
      </c>
      <c r="P238" s="76">
        <v>40</v>
      </c>
    </row>
    <row r="239" spans="1:255" s="76" customFormat="1" ht="31" x14ac:dyDescent="0.35">
      <c r="A239" s="74">
        <v>44053</v>
      </c>
      <c r="B239" s="75">
        <v>44064</v>
      </c>
      <c r="C239" s="76" t="s">
        <v>215</v>
      </c>
      <c r="D239" s="76" t="s">
        <v>49</v>
      </c>
      <c r="E239" s="76" t="s">
        <v>50</v>
      </c>
      <c r="F239" s="77">
        <v>95</v>
      </c>
      <c r="G239" s="78">
        <v>2.6</v>
      </c>
      <c r="H239" s="78">
        <v>3</v>
      </c>
      <c r="I239" s="79"/>
      <c r="J239" s="79"/>
      <c r="K239" s="80">
        <v>0.1</v>
      </c>
      <c r="L239" s="81">
        <v>1</v>
      </c>
      <c r="M239" s="80">
        <v>0.1</v>
      </c>
      <c r="N239" s="82">
        <v>1.6E-2</v>
      </c>
      <c r="O239" s="46">
        <f t="shared" si="4"/>
        <v>0.16</v>
      </c>
      <c r="P239" s="76">
        <v>40</v>
      </c>
    </row>
    <row r="240" spans="1:255" s="76" customFormat="1" ht="31" x14ac:dyDescent="0.35">
      <c r="A240" s="74">
        <v>44057</v>
      </c>
      <c r="B240" s="75">
        <v>44076</v>
      </c>
      <c r="C240" s="76" t="s">
        <v>221</v>
      </c>
      <c r="D240" s="76" t="s">
        <v>49</v>
      </c>
      <c r="E240" s="76" t="s">
        <v>50</v>
      </c>
      <c r="F240" s="77">
        <v>355</v>
      </c>
      <c r="G240" s="78">
        <v>4.4000000000000004</v>
      </c>
      <c r="H240" s="78">
        <v>3</v>
      </c>
      <c r="I240" s="79"/>
      <c r="J240" s="79"/>
      <c r="K240" s="80">
        <v>0.1</v>
      </c>
      <c r="L240" s="81">
        <v>1</v>
      </c>
      <c r="M240" s="80">
        <v>0.1</v>
      </c>
      <c r="N240" s="82">
        <v>-3.3599999999999998E-2</v>
      </c>
      <c r="O240" s="46">
        <f t="shared" si="4"/>
        <v>-0.33599999999999997</v>
      </c>
      <c r="P240" s="76">
        <v>24</v>
      </c>
    </row>
    <row r="241" spans="1:16" s="76" customFormat="1" ht="31" x14ac:dyDescent="0.35">
      <c r="A241" s="74">
        <v>44077</v>
      </c>
      <c r="B241" s="75">
        <v>44084</v>
      </c>
      <c r="C241" s="76" t="s">
        <v>232</v>
      </c>
      <c r="D241" s="76" t="s">
        <v>49</v>
      </c>
      <c r="E241" s="76" t="s">
        <v>50</v>
      </c>
      <c r="F241" s="77">
        <v>172.5</v>
      </c>
      <c r="G241" s="78">
        <v>2.2000000000000002</v>
      </c>
      <c r="H241" s="78">
        <v>2.4900000000000002</v>
      </c>
      <c r="I241" s="79"/>
      <c r="J241" s="79"/>
      <c r="K241" s="80">
        <v>0.1</v>
      </c>
      <c r="L241" s="81">
        <v>1</v>
      </c>
      <c r="M241" s="80">
        <v>0.1</v>
      </c>
      <c r="N241" s="82">
        <v>1.2800000000000001E-2</v>
      </c>
      <c r="O241" s="46">
        <f t="shared" si="4"/>
        <v>0.128</v>
      </c>
      <c r="P241" s="76">
        <v>44</v>
      </c>
    </row>
    <row r="242" spans="1:16" s="76" customFormat="1" ht="31" x14ac:dyDescent="0.35">
      <c r="A242" s="74">
        <v>44077</v>
      </c>
      <c r="B242" s="75">
        <v>44084</v>
      </c>
      <c r="C242" s="76" t="s">
        <v>232</v>
      </c>
      <c r="D242" s="76" t="s">
        <v>49</v>
      </c>
      <c r="E242" s="76" t="s">
        <v>50</v>
      </c>
      <c r="F242" s="77">
        <v>172.5</v>
      </c>
      <c r="G242" s="78">
        <v>2.2000000000000002</v>
      </c>
      <c r="H242" s="78">
        <v>2.4900000000000002</v>
      </c>
      <c r="I242" s="79"/>
      <c r="J242" s="79"/>
      <c r="K242" s="80">
        <v>0.1</v>
      </c>
      <c r="L242" s="81">
        <v>1</v>
      </c>
      <c r="M242" s="80">
        <v>0.1</v>
      </c>
      <c r="N242" s="82">
        <v>1.2800000000000001E-2</v>
      </c>
      <c r="O242" s="46">
        <f t="shared" ref="O242:O280" si="5">N242*10</f>
        <v>0.128</v>
      </c>
      <c r="P242" s="76">
        <v>44</v>
      </c>
    </row>
    <row r="243" spans="1:16" s="76" customFormat="1" ht="31" x14ac:dyDescent="0.35">
      <c r="A243" s="74">
        <v>44077</v>
      </c>
      <c r="B243" s="75">
        <v>44085</v>
      </c>
      <c r="C243" s="76" t="s">
        <v>226</v>
      </c>
      <c r="D243" s="76" t="s">
        <v>49</v>
      </c>
      <c r="E243" s="76" t="s">
        <v>50</v>
      </c>
      <c r="F243" s="77">
        <v>105</v>
      </c>
      <c r="G243" s="78">
        <v>4.45</v>
      </c>
      <c r="H243" s="78">
        <v>4.3</v>
      </c>
      <c r="I243" s="79"/>
      <c r="J243" s="79"/>
      <c r="K243" s="80">
        <v>0.1</v>
      </c>
      <c r="L243" s="81">
        <v>1</v>
      </c>
      <c r="M243" s="80">
        <v>0.1</v>
      </c>
      <c r="N243" s="82">
        <v>3.3E-3</v>
      </c>
      <c r="O243" s="46">
        <f t="shared" si="5"/>
        <v>3.3000000000000002E-2</v>
      </c>
      <c r="P243" s="76">
        <v>22</v>
      </c>
    </row>
    <row r="244" spans="1:16" s="76" customFormat="1" ht="31" x14ac:dyDescent="0.35">
      <c r="A244" s="74">
        <v>44082</v>
      </c>
      <c r="B244" s="75">
        <v>44088</v>
      </c>
      <c r="C244" s="76" t="s">
        <v>230</v>
      </c>
      <c r="D244" s="76" t="s">
        <v>49</v>
      </c>
      <c r="E244" s="76" t="s">
        <v>50</v>
      </c>
      <c r="F244" s="77">
        <v>48</v>
      </c>
      <c r="G244" s="78">
        <v>2.6</v>
      </c>
      <c r="H244" s="78">
        <v>2.4</v>
      </c>
      <c r="I244" s="79"/>
      <c r="J244" s="79"/>
      <c r="K244" s="80">
        <v>0.1</v>
      </c>
      <c r="L244" s="81">
        <v>1</v>
      </c>
      <c r="M244" s="80">
        <v>0.1</v>
      </c>
      <c r="N244" s="82">
        <v>-7.6E-3</v>
      </c>
      <c r="O244" s="46">
        <f t="shared" si="5"/>
        <v>-7.5999999999999998E-2</v>
      </c>
      <c r="P244" s="76">
        <v>38</v>
      </c>
    </row>
    <row r="245" spans="1:16" s="76" customFormat="1" ht="31" x14ac:dyDescent="0.35">
      <c r="A245" s="74">
        <v>44077</v>
      </c>
      <c r="B245" s="75">
        <v>44091</v>
      </c>
      <c r="C245" s="76" t="s">
        <v>227</v>
      </c>
      <c r="D245" s="76" t="s">
        <v>49</v>
      </c>
      <c r="E245" s="76" t="s">
        <v>50</v>
      </c>
      <c r="F245" s="77">
        <v>2900</v>
      </c>
      <c r="G245" s="78">
        <v>88</v>
      </c>
      <c r="H245" s="78">
        <v>96</v>
      </c>
      <c r="I245" s="79"/>
      <c r="J245" s="79"/>
      <c r="K245" s="80">
        <v>0.1</v>
      </c>
      <c r="L245" s="81">
        <v>1</v>
      </c>
      <c r="M245" s="80">
        <v>0.1</v>
      </c>
      <c r="N245" s="82">
        <v>8.0000000000000002E-3</v>
      </c>
      <c r="O245" s="46">
        <f t="shared" si="5"/>
        <v>0.08</v>
      </c>
      <c r="P245" s="76">
        <v>1</v>
      </c>
    </row>
    <row r="246" spans="1:16" s="76" customFormat="1" ht="31" x14ac:dyDescent="0.35">
      <c r="A246" s="74">
        <v>44082</v>
      </c>
      <c r="B246" s="75">
        <v>44091</v>
      </c>
      <c r="C246" s="76" t="s">
        <v>231</v>
      </c>
      <c r="D246" s="76" t="s">
        <v>49</v>
      </c>
      <c r="E246" s="76" t="s">
        <v>50</v>
      </c>
      <c r="F246" s="77">
        <v>174</v>
      </c>
      <c r="G246" s="78">
        <v>2.7</v>
      </c>
      <c r="H246" s="78">
        <v>2.99</v>
      </c>
      <c r="I246" s="79"/>
      <c r="J246" s="79"/>
      <c r="K246" s="80">
        <v>0.1</v>
      </c>
      <c r="L246" s="81">
        <v>1</v>
      </c>
      <c r="M246" s="80">
        <v>0.1</v>
      </c>
      <c r="N246" s="82">
        <v>1.0699999999999999E-2</v>
      </c>
      <c r="O246" s="46">
        <f t="shared" si="5"/>
        <v>0.107</v>
      </c>
      <c r="P246" s="76">
        <v>37</v>
      </c>
    </row>
    <row r="247" spans="1:16" s="76" customFormat="1" ht="31" x14ac:dyDescent="0.35">
      <c r="A247" s="74">
        <v>44070</v>
      </c>
      <c r="B247" s="75">
        <v>44092</v>
      </c>
      <c r="C247" s="76" t="s">
        <v>234</v>
      </c>
      <c r="D247" s="76" t="s">
        <v>49</v>
      </c>
      <c r="E247" s="76" t="s">
        <v>50</v>
      </c>
      <c r="F247" s="77">
        <v>360</v>
      </c>
      <c r="G247" s="78">
        <v>4.2</v>
      </c>
      <c r="H247" s="78">
        <v>5</v>
      </c>
      <c r="I247" s="79"/>
      <c r="J247" s="79"/>
      <c r="K247" s="80">
        <v>0.1</v>
      </c>
      <c r="L247" s="81">
        <v>1</v>
      </c>
      <c r="M247" s="80">
        <v>0.1</v>
      </c>
      <c r="N247" s="82">
        <v>1.84E-2</v>
      </c>
      <c r="O247" s="46">
        <f t="shared" si="5"/>
        <v>0.184</v>
      </c>
      <c r="P247" s="76">
        <v>23</v>
      </c>
    </row>
    <row r="248" spans="1:16" s="76" customFormat="1" ht="31" x14ac:dyDescent="0.35">
      <c r="A248" s="74">
        <v>44078</v>
      </c>
      <c r="B248" s="75">
        <v>44092</v>
      </c>
      <c r="C248" s="76" t="s">
        <v>235</v>
      </c>
      <c r="D248" s="76" t="s">
        <v>49</v>
      </c>
      <c r="E248" s="76" t="s">
        <v>50</v>
      </c>
      <c r="F248" s="77">
        <v>170</v>
      </c>
      <c r="G248" s="78">
        <v>2.2000000000000002</v>
      </c>
      <c r="H248" s="78">
        <v>2.5</v>
      </c>
      <c r="I248" s="79"/>
      <c r="J248" s="79"/>
      <c r="K248" s="80">
        <v>0.1</v>
      </c>
      <c r="L248" s="81">
        <v>1</v>
      </c>
      <c r="M248" s="80">
        <v>0.1</v>
      </c>
      <c r="N248" s="82">
        <v>1.35E-2</v>
      </c>
      <c r="O248" s="46">
        <f t="shared" si="5"/>
        <v>0.13500000000000001</v>
      </c>
      <c r="P248" s="76">
        <v>45</v>
      </c>
    </row>
    <row r="249" spans="1:16" s="76" customFormat="1" ht="31" x14ac:dyDescent="0.35">
      <c r="A249" s="74">
        <v>44078</v>
      </c>
      <c r="B249" s="75">
        <v>44092</v>
      </c>
      <c r="C249" s="76" t="s">
        <v>229</v>
      </c>
      <c r="D249" s="76" t="s">
        <v>49</v>
      </c>
      <c r="E249" s="76" t="s">
        <v>50</v>
      </c>
      <c r="F249" s="77">
        <v>185</v>
      </c>
      <c r="G249" s="78">
        <v>4.3</v>
      </c>
      <c r="H249" s="78">
        <v>5</v>
      </c>
      <c r="I249" s="79"/>
      <c r="J249" s="79"/>
      <c r="K249" s="80">
        <v>0.1</v>
      </c>
      <c r="L249" s="81">
        <v>1</v>
      </c>
      <c r="M249" s="80">
        <v>0.1</v>
      </c>
      <c r="N249" s="82">
        <v>1.61E-2</v>
      </c>
      <c r="O249" s="46">
        <f t="shared" si="5"/>
        <v>0.161</v>
      </c>
      <c r="P249" s="76">
        <v>23</v>
      </c>
    </row>
    <row r="250" spans="1:16" s="76" customFormat="1" ht="31" x14ac:dyDescent="0.35">
      <c r="A250" s="74">
        <v>44078</v>
      </c>
      <c r="B250" s="75">
        <v>44092</v>
      </c>
      <c r="C250" s="76" t="s">
        <v>228</v>
      </c>
      <c r="D250" s="76" t="s">
        <v>49</v>
      </c>
      <c r="E250" s="76" t="s">
        <v>50</v>
      </c>
      <c r="F250" s="77">
        <v>95</v>
      </c>
      <c r="G250" s="78">
        <v>4.3</v>
      </c>
      <c r="H250" s="78">
        <v>5</v>
      </c>
      <c r="I250" s="79"/>
      <c r="J250" s="79"/>
      <c r="K250" s="80">
        <v>0.1</v>
      </c>
      <c r="L250" s="81">
        <v>1</v>
      </c>
      <c r="M250" s="80">
        <v>0.1</v>
      </c>
      <c r="N250" s="82">
        <v>1.6799999999999999E-2</v>
      </c>
      <c r="O250" s="46">
        <f t="shared" si="5"/>
        <v>0.16799999999999998</v>
      </c>
      <c r="P250" s="76">
        <v>23</v>
      </c>
    </row>
    <row r="251" spans="1:16" s="76" customFormat="1" ht="31" x14ac:dyDescent="0.35">
      <c r="A251" s="74">
        <v>44089</v>
      </c>
      <c r="B251" s="75">
        <v>44095</v>
      </c>
      <c r="C251" s="76" t="s">
        <v>237</v>
      </c>
      <c r="D251" s="76" t="s">
        <v>49</v>
      </c>
      <c r="E251" s="76" t="s">
        <v>50</v>
      </c>
      <c r="F251" s="77">
        <v>40</v>
      </c>
      <c r="G251" s="78">
        <v>2.25</v>
      </c>
      <c r="H251" s="78">
        <v>2.0499999999999998</v>
      </c>
      <c r="I251" s="79"/>
      <c r="J251" s="79"/>
      <c r="K251" s="80">
        <v>0.1</v>
      </c>
      <c r="L251" s="81">
        <v>1</v>
      </c>
      <c r="M251" s="80">
        <v>0.1</v>
      </c>
      <c r="N251" s="82">
        <v>-8.8000000000000005E-3</v>
      </c>
      <c r="O251" s="46">
        <f t="shared" si="5"/>
        <v>-8.8000000000000009E-2</v>
      </c>
      <c r="P251" s="76">
        <v>44</v>
      </c>
    </row>
    <row r="252" spans="1:16" s="76" customFormat="1" ht="31" x14ac:dyDescent="0.35">
      <c r="A252" s="74">
        <v>44090</v>
      </c>
      <c r="B252" s="75">
        <v>44095</v>
      </c>
      <c r="C252" s="76" t="s">
        <v>233</v>
      </c>
      <c r="D252" s="76" t="s">
        <v>49</v>
      </c>
      <c r="E252" s="76" t="s">
        <v>50</v>
      </c>
      <c r="F252" s="77">
        <v>90</v>
      </c>
      <c r="G252" s="78">
        <v>4.3</v>
      </c>
      <c r="H252" s="78">
        <v>4.3</v>
      </c>
      <c r="I252" s="79"/>
      <c r="J252" s="79"/>
      <c r="K252" s="80">
        <v>0.1</v>
      </c>
      <c r="L252" s="81">
        <v>1</v>
      </c>
      <c r="M252" s="80">
        <v>0.1</v>
      </c>
      <c r="N252" s="82">
        <v>0</v>
      </c>
      <c r="O252" s="46">
        <f t="shared" si="5"/>
        <v>0</v>
      </c>
      <c r="P252" s="76">
        <v>23</v>
      </c>
    </row>
    <row r="253" spans="1:16" s="76" customFormat="1" ht="31" x14ac:dyDescent="0.35">
      <c r="A253" s="74">
        <v>44105</v>
      </c>
      <c r="B253" s="75">
        <v>44106</v>
      </c>
      <c r="C253" s="76" t="s">
        <v>238</v>
      </c>
      <c r="D253" s="76" t="s">
        <v>49</v>
      </c>
      <c r="E253" s="76" t="s">
        <v>50</v>
      </c>
      <c r="F253" s="77">
        <v>365</v>
      </c>
      <c r="G253" s="78">
        <v>4.2</v>
      </c>
      <c r="H253" s="78">
        <v>4.5999999999999996</v>
      </c>
      <c r="I253" s="79"/>
      <c r="J253" s="79"/>
      <c r="K253" s="80">
        <v>0.1</v>
      </c>
      <c r="L253" s="81">
        <v>1</v>
      </c>
      <c r="M253" s="80">
        <v>0.1</v>
      </c>
      <c r="N253" s="82">
        <v>9.5999999999999992E-3</v>
      </c>
      <c r="O253" s="46">
        <f t="shared" si="5"/>
        <v>9.5999999999999988E-2</v>
      </c>
      <c r="P253" s="76">
        <v>24</v>
      </c>
    </row>
    <row r="254" spans="1:16" s="76" customFormat="1" ht="31" x14ac:dyDescent="0.35">
      <c r="A254" s="74">
        <v>44120</v>
      </c>
      <c r="B254" s="75">
        <v>44127</v>
      </c>
      <c r="C254" s="76" t="s">
        <v>239</v>
      </c>
      <c r="D254" s="76" t="s">
        <v>49</v>
      </c>
      <c r="E254" s="76" t="s">
        <v>50</v>
      </c>
      <c r="F254" s="77">
        <v>370</v>
      </c>
      <c r="G254" s="78">
        <v>4.25</v>
      </c>
      <c r="H254" s="78">
        <v>4.7</v>
      </c>
      <c r="I254" s="79"/>
      <c r="J254" s="79"/>
      <c r="K254" s="80">
        <v>0.1</v>
      </c>
      <c r="L254" s="81">
        <v>1</v>
      </c>
      <c r="M254" s="80">
        <v>0.1</v>
      </c>
      <c r="N254" s="82">
        <v>1.04E-2</v>
      </c>
      <c r="O254" s="46">
        <f t="shared" si="5"/>
        <v>0.104</v>
      </c>
      <c r="P254" s="76">
        <v>23</v>
      </c>
    </row>
    <row r="255" spans="1:16" s="76" customFormat="1" ht="31" x14ac:dyDescent="0.35">
      <c r="A255" s="74">
        <v>44123</v>
      </c>
      <c r="B255" s="75">
        <v>44130</v>
      </c>
      <c r="C255" s="76" t="s">
        <v>239</v>
      </c>
      <c r="D255" s="76" t="s">
        <v>49</v>
      </c>
      <c r="E255" s="76" t="s">
        <v>50</v>
      </c>
      <c r="F255" s="77">
        <v>370</v>
      </c>
      <c r="G255" s="78">
        <v>4.4000000000000004</v>
      </c>
      <c r="H255" s="78">
        <v>4.8499999999999996</v>
      </c>
      <c r="I255" s="79"/>
      <c r="J255" s="79"/>
      <c r="K255" s="80">
        <v>0.1</v>
      </c>
      <c r="L255" s="81">
        <v>1</v>
      </c>
      <c r="M255" s="80">
        <v>0.1</v>
      </c>
      <c r="N255" s="82">
        <v>1.0800000000000001E-2</v>
      </c>
      <c r="O255" s="46">
        <f t="shared" si="5"/>
        <v>0.10800000000000001</v>
      </c>
      <c r="P255" s="76">
        <v>24</v>
      </c>
    </row>
    <row r="256" spans="1:16" s="76" customFormat="1" ht="31" x14ac:dyDescent="0.35">
      <c r="A256" s="74">
        <v>44118</v>
      </c>
      <c r="B256" s="75">
        <v>44132</v>
      </c>
      <c r="C256" s="76" t="s">
        <v>240</v>
      </c>
      <c r="D256" s="76" t="s">
        <v>49</v>
      </c>
      <c r="E256" s="76" t="s">
        <v>50</v>
      </c>
      <c r="F256" s="77">
        <v>185</v>
      </c>
      <c r="G256" s="78">
        <v>4.3</v>
      </c>
      <c r="H256" s="78">
        <v>2.4</v>
      </c>
      <c r="I256" s="79"/>
      <c r="J256" s="79"/>
      <c r="K256" s="80">
        <v>0.1</v>
      </c>
      <c r="L256" s="81">
        <v>1</v>
      </c>
      <c r="M256" s="80">
        <v>0.1</v>
      </c>
      <c r="N256" s="82">
        <v>-4.3700000000000003E-2</v>
      </c>
      <c r="O256" s="46">
        <f t="shared" si="5"/>
        <v>-0.43700000000000006</v>
      </c>
      <c r="P256" s="76">
        <v>23</v>
      </c>
    </row>
    <row r="257" spans="1:16" s="76" customFormat="1" ht="31" x14ac:dyDescent="0.35">
      <c r="A257" s="74">
        <v>44124</v>
      </c>
      <c r="B257" s="75">
        <v>44132</v>
      </c>
      <c r="C257" s="76" t="s">
        <v>241</v>
      </c>
      <c r="D257" s="76" t="s">
        <v>49</v>
      </c>
      <c r="E257" s="76" t="s">
        <v>50</v>
      </c>
      <c r="F257" s="77">
        <v>110</v>
      </c>
      <c r="G257" s="78">
        <v>4.3</v>
      </c>
      <c r="H257" s="78">
        <v>4.9000000000000004</v>
      </c>
      <c r="I257" s="79"/>
      <c r="J257" s="79"/>
      <c r="K257" s="80">
        <v>0.1</v>
      </c>
      <c r="L257" s="81">
        <v>1</v>
      </c>
      <c r="M257" s="80">
        <v>0.1</v>
      </c>
      <c r="N257" s="82">
        <v>1.38E-2</v>
      </c>
      <c r="O257" s="46">
        <f t="shared" si="5"/>
        <v>0.13800000000000001</v>
      </c>
      <c r="P257" s="76">
        <v>23</v>
      </c>
    </row>
    <row r="258" spans="1:16" s="76" customFormat="1" ht="31" x14ac:dyDescent="0.35">
      <c r="A258" s="74">
        <v>44134</v>
      </c>
      <c r="B258" s="75">
        <v>44139</v>
      </c>
      <c r="C258" s="76" t="s">
        <v>242</v>
      </c>
      <c r="D258" s="76" t="s">
        <v>49</v>
      </c>
      <c r="E258" s="76" t="s">
        <v>50</v>
      </c>
      <c r="F258" s="77">
        <v>290</v>
      </c>
      <c r="G258" s="78">
        <v>8.9</v>
      </c>
      <c r="H258" s="78">
        <v>9.9</v>
      </c>
      <c r="I258" s="79"/>
      <c r="J258" s="79"/>
      <c r="K258" s="80">
        <v>0.1</v>
      </c>
      <c r="L258" s="81">
        <v>1</v>
      </c>
      <c r="M258" s="80">
        <v>0.1</v>
      </c>
      <c r="N258" s="82">
        <v>1.2E-2</v>
      </c>
      <c r="O258" s="46">
        <f t="shared" si="5"/>
        <v>0.12</v>
      </c>
      <c r="P258" s="76">
        <v>12</v>
      </c>
    </row>
    <row r="259" spans="1:16" s="76" customFormat="1" ht="31" x14ac:dyDescent="0.35">
      <c r="A259" s="74">
        <v>44137</v>
      </c>
      <c r="B259" s="75">
        <v>44140</v>
      </c>
      <c r="C259" s="76" t="s">
        <v>247</v>
      </c>
      <c r="D259" s="76" t="s">
        <v>49</v>
      </c>
      <c r="E259" s="76" t="s">
        <v>50</v>
      </c>
      <c r="F259" s="77">
        <v>200</v>
      </c>
      <c r="G259" s="78">
        <v>13</v>
      </c>
      <c r="H259" s="78">
        <v>14.9</v>
      </c>
      <c r="I259" s="79"/>
      <c r="J259" s="79"/>
      <c r="K259" s="80">
        <v>0.1</v>
      </c>
      <c r="L259" s="81">
        <v>1</v>
      </c>
      <c r="M259" s="80">
        <v>0.1</v>
      </c>
      <c r="N259" s="82">
        <v>1.52E-2</v>
      </c>
      <c r="O259" s="46">
        <f t="shared" si="5"/>
        <v>0.152</v>
      </c>
      <c r="P259" s="76">
        <v>8</v>
      </c>
    </row>
    <row r="260" spans="1:16" s="76" customFormat="1" ht="31" x14ac:dyDescent="0.35">
      <c r="A260" s="74">
        <v>44137</v>
      </c>
      <c r="B260" s="75">
        <v>44141</v>
      </c>
      <c r="C260" s="76" t="s">
        <v>245</v>
      </c>
      <c r="D260" s="76" t="s">
        <v>49</v>
      </c>
      <c r="E260" s="76" t="s">
        <v>50</v>
      </c>
      <c r="F260" s="77">
        <v>24</v>
      </c>
      <c r="G260" s="78">
        <v>1.6</v>
      </c>
      <c r="H260" s="78">
        <v>1.99</v>
      </c>
      <c r="I260" s="79"/>
      <c r="J260" s="79"/>
      <c r="K260" s="80">
        <v>0.1</v>
      </c>
      <c r="L260" s="81">
        <v>1</v>
      </c>
      <c r="M260" s="80">
        <v>0.1</v>
      </c>
      <c r="N260" s="82">
        <v>2.4199999999999999E-2</v>
      </c>
      <c r="O260" s="46">
        <f t="shared" si="5"/>
        <v>0.24199999999999999</v>
      </c>
      <c r="P260" s="76">
        <v>62</v>
      </c>
    </row>
    <row r="261" spans="1:16" s="76" customFormat="1" ht="31" x14ac:dyDescent="0.35">
      <c r="A261" s="74">
        <v>44137</v>
      </c>
      <c r="B261" s="75">
        <v>44144</v>
      </c>
      <c r="C261" s="76" t="s">
        <v>250</v>
      </c>
      <c r="D261" s="76" t="s">
        <v>49</v>
      </c>
      <c r="E261" s="76" t="s">
        <v>50</v>
      </c>
      <c r="F261" s="77">
        <v>90</v>
      </c>
      <c r="G261" s="78">
        <v>4.2</v>
      </c>
      <c r="H261" s="78">
        <v>4.99</v>
      </c>
      <c r="I261" s="79"/>
      <c r="J261" s="79"/>
      <c r="K261" s="80">
        <v>0.1</v>
      </c>
      <c r="L261" s="81">
        <v>1</v>
      </c>
      <c r="M261" s="80">
        <v>0.1</v>
      </c>
      <c r="N261" s="82">
        <v>1.8200000000000001E-2</v>
      </c>
      <c r="O261" s="46">
        <f t="shared" si="5"/>
        <v>0.182</v>
      </c>
      <c r="P261" s="76">
        <v>23</v>
      </c>
    </row>
    <row r="262" spans="1:16" s="76" customFormat="1" ht="31" x14ac:dyDescent="0.35">
      <c r="A262" s="74">
        <v>44139</v>
      </c>
      <c r="B262" s="75">
        <v>44144</v>
      </c>
      <c r="C262" s="76" t="s">
        <v>251</v>
      </c>
      <c r="D262" s="76" t="s">
        <v>49</v>
      </c>
      <c r="E262" s="76" t="s">
        <v>50</v>
      </c>
      <c r="F262" s="77">
        <v>166</v>
      </c>
      <c r="G262" s="78">
        <v>2.6</v>
      </c>
      <c r="H262" s="78">
        <v>2.98</v>
      </c>
      <c r="I262" s="79"/>
      <c r="J262" s="79"/>
      <c r="K262" s="80">
        <v>0.1</v>
      </c>
      <c r="L262" s="81">
        <v>1</v>
      </c>
      <c r="M262" s="80">
        <v>0.1</v>
      </c>
      <c r="N262" s="82">
        <v>1.44E-2</v>
      </c>
      <c r="O262" s="46">
        <f t="shared" si="5"/>
        <v>0.14399999999999999</v>
      </c>
      <c r="P262" s="76">
        <v>38</v>
      </c>
    </row>
    <row r="263" spans="1:16" s="76" customFormat="1" ht="31" x14ac:dyDescent="0.35">
      <c r="A263" s="74">
        <v>44134</v>
      </c>
      <c r="B263" s="75">
        <v>44144</v>
      </c>
      <c r="C263" s="76" t="s">
        <v>244</v>
      </c>
      <c r="D263" s="76" t="s">
        <v>49</v>
      </c>
      <c r="E263" s="76" t="s">
        <v>50</v>
      </c>
      <c r="F263" s="77">
        <v>135</v>
      </c>
      <c r="G263" s="78">
        <v>9</v>
      </c>
      <c r="H263" s="78">
        <v>9.98</v>
      </c>
      <c r="I263" s="79"/>
      <c r="J263" s="79"/>
      <c r="K263" s="80">
        <v>0.1</v>
      </c>
      <c r="L263" s="81">
        <v>1</v>
      </c>
      <c r="M263" s="80">
        <v>0.1</v>
      </c>
      <c r="N263" s="82">
        <v>1.18E-2</v>
      </c>
      <c r="O263" s="46">
        <f t="shared" si="5"/>
        <v>0.11799999999999999</v>
      </c>
      <c r="P263" s="76">
        <v>12</v>
      </c>
    </row>
    <row r="264" spans="1:16" s="76" customFormat="1" ht="31" x14ac:dyDescent="0.35">
      <c r="A264" s="74">
        <v>44137</v>
      </c>
      <c r="B264" s="75">
        <v>44145</v>
      </c>
      <c r="C264" s="76" t="s">
        <v>258</v>
      </c>
      <c r="D264" s="76" t="s">
        <v>49</v>
      </c>
      <c r="E264" s="76" t="s">
        <v>50</v>
      </c>
      <c r="F264" s="77">
        <v>160</v>
      </c>
      <c r="G264" s="78">
        <v>8.6</v>
      </c>
      <c r="H264" s="78">
        <v>9.9499999999999993</v>
      </c>
      <c r="I264" s="79"/>
      <c r="J264" s="79"/>
      <c r="K264" s="80">
        <v>0.1</v>
      </c>
      <c r="L264" s="81">
        <v>1</v>
      </c>
      <c r="M264" s="80">
        <v>0.1</v>
      </c>
      <c r="N264" s="82">
        <v>1.6199999999999999E-2</v>
      </c>
      <c r="O264" s="46">
        <f t="shared" si="5"/>
        <v>0.16199999999999998</v>
      </c>
      <c r="P264" s="76">
        <v>12</v>
      </c>
    </row>
    <row r="265" spans="1:16" s="76" customFormat="1" ht="31" x14ac:dyDescent="0.35">
      <c r="A265" s="74">
        <v>44138</v>
      </c>
      <c r="B265" s="75">
        <v>44147</v>
      </c>
      <c r="C265" s="76" t="s">
        <v>248</v>
      </c>
      <c r="D265" s="76" t="s">
        <v>49</v>
      </c>
      <c r="E265" s="76" t="s">
        <v>50</v>
      </c>
      <c r="F265" s="77">
        <v>360</v>
      </c>
      <c r="G265" s="78">
        <v>4.5</v>
      </c>
      <c r="H265" s="78">
        <v>4.25</v>
      </c>
      <c r="I265" s="79"/>
      <c r="J265" s="79"/>
      <c r="K265" s="80">
        <v>0.1</v>
      </c>
      <c r="L265" s="81">
        <v>1</v>
      </c>
      <c r="M265" s="80">
        <v>0.1</v>
      </c>
      <c r="N265" s="82">
        <v>-5.7999999999999996E-3</v>
      </c>
      <c r="O265" s="46">
        <f t="shared" si="5"/>
        <v>-5.7999999999999996E-2</v>
      </c>
      <c r="P265" s="76">
        <v>23</v>
      </c>
    </row>
    <row r="266" spans="1:16" s="76" customFormat="1" ht="31" x14ac:dyDescent="0.35">
      <c r="A266" s="74">
        <v>44138</v>
      </c>
      <c r="B266" s="75">
        <v>44151</v>
      </c>
      <c r="C266" s="76" t="s">
        <v>249</v>
      </c>
      <c r="D266" s="76" t="s">
        <v>49</v>
      </c>
      <c r="E266" s="76" t="s">
        <v>50</v>
      </c>
      <c r="F266" s="77">
        <v>360</v>
      </c>
      <c r="G266" s="78">
        <v>4.3</v>
      </c>
      <c r="H266" s="78">
        <v>2.98</v>
      </c>
      <c r="I266" s="79"/>
      <c r="J266" s="79"/>
      <c r="K266" s="80">
        <v>0.1</v>
      </c>
      <c r="L266" s="81">
        <v>1</v>
      </c>
      <c r="M266" s="80">
        <v>0.1</v>
      </c>
      <c r="N266" s="82">
        <v>-3.04E-2</v>
      </c>
      <c r="O266" s="46">
        <f t="shared" si="5"/>
        <v>-0.30399999999999999</v>
      </c>
      <c r="P266" s="76">
        <v>23</v>
      </c>
    </row>
    <row r="267" spans="1:16" s="76" customFormat="1" ht="31" x14ac:dyDescent="0.35">
      <c r="A267" s="74">
        <v>44134</v>
      </c>
      <c r="B267" s="75">
        <v>44152</v>
      </c>
      <c r="C267" s="76" t="s">
        <v>243</v>
      </c>
      <c r="D267" s="76" t="s">
        <v>49</v>
      </c>
      <c r="E267" s="76" t="s">
        <v>50</v>
      </c>
      <c r="F267" s="77">
        <v>325</v>
      </c>
      <c r="G267" s="78">
        <v>21.8</v>
      </c>
      <c r="H267" s="78">
        <v>24.98</v>
      </c>
      <c r="I267" s="79"/>
      <c r="J267" s="79"/>
      <c r="K267" s="80">
        <v>0.1</v>
      </c>
      <c r="L267" s="81">
        <v>1</v>
      </c>
      <c r="M267" s="80">
        <v>0.1</v>
      </c>
      <c r="N267" s="82">
        <v>1.5900000000000001E-2</v>
      </c>
      <c r="O267" s="46">
        <f t="shared" si="5"/>
        <v>0.159</v>
      </c>
      <c r="P267" s="76">
        <v>5</v>
      </c>
    </row>
    <row r="268" spans="1:16" s="76" customFormat="1" ht="31" x14ac:dyDescent="0.35">
      <c r="A268" s="74">
        <v>44137</v>
      </c>
      <c r="B268" s="75">
        <v>44155</v>
      </c>
      <c r="C268" s="76" t="s">
        <v>246</v>
      </c>
      <c r="D268" s="76" t="s">
        <v>49</v>
      </c>
      <c r="E268" s="76" t="s">
        <v>50</v>
      </c>
      <c r="F268" s="77">
        <v>140</v>
      </c>
      <c r="G268" s="78">
        <v>8.6999999999999993</v>
      </c>
      <c r="H268" s="78">
        <v>10</v>
      </c>
      <c r="I268" s="79"/>
      <c r="J268" s="79"/>
      <c r="K268" s="80">
        <v>0.1</v>
      </c>
      <c r="L268" s="81">
        <v>1</v>
      </c>
      <c r="M268" s="80">
        <v>0.1</v>
      </c>
      <c r="N268" s="82">
        <v>1.6899999999999998E-2</v>
      </c>
      <c r="O268" s="46">
        <f t="shared" si="5"/>
        <v>0.16899999999999998</v>
      </c>
      <c r="P268" s="76">
        <v>13</v>
      </c>
    </row>
    <row r="269" spans="1:16" s="76" customFormat="1" ht="31" x14ac:dyDescent="0.35">
      <c r="A269" s="74">
        <v>44144</v>
      </c>
      <c r="B269" s="75">
        <v>44155</v>
      </c>
      <c r="C269" s="76" t="s">
        <v>252</v>
      </c>
      <c r="D269" s="76" t="s">
        <v>49</v>
      </c>
      <c r="E269" s="76" t="s">
        <v>50</v>
      </c>
      <c r="F269" s="77">
        <v>20</v>
      </c>
      <c r="G269" s="78">
        <v>0.85</v>
      </c>
      <c r="H269" s="78">
        <v>1</v>
      </c>
      <c r="I269" s="79"/>
      <c r="J269" s="79"/>
      <c r="K269" s="80">
        <v>0.1</v>
      </c>
      <c r="L269" s="81">
        <v>1</v>
      </c>
      <c r="M269" s="80">
        <v>0.1</v>
      </c>
      <c r="N269" s="82">
        <v>1.77E-2</v>
      </c>
      <c r="O269" s="46">
        <f t="shared" si="5"/>
        <v>0.17699999999999999</v>
      </c>
      <c r="P269" s="76">
        <v>118</v>
      </c>
    </row>
    <row r="270" spans="1:16" s="76" customFormat="1" ht="31" x14ac:dyDescent="0.35">
      <c r="A270" s="74">
        <v>44147</v>
      </c>
      <c r="B270" s="75">
        <v>44155</v>
      </c>
      <c r="C270" s="76" t="s">
        <v>253</v>
      </c>
      <c r="D270" s="76" t="s">
        <v>56</v>
      </c>
      <c r="E270" s="76" t="s">
        <v>50</v>
      </c>
      <c r="F270" s="77">
        <v>162</v>
      </c>
      <c r="G270" s="78">
        <v>2.8</v>
      </c>
      <c r="H270" s="78">
        <v>3</v>
      </c>
      <c r="I270" s="79"/>
      <c r="J270" s="79"/>
      <c r="K270" s="80">
        <v>0.1</v>
      </c>
      <c r="L270" s="81">
        <v>1</v>
      </c>
      <c r="M270" s="80">
        <v>0.1</v>
      </c>
      <c r="N270" s="82">
        <v>8.9999999999999993E-3</v>
      </c>
      <c r="O270" s="46">
        <f t="shared" si="5"/>
        <v>0.09</v>
      </c>
      <c r="P270" s="76">
        <v>45</v>
      </c>
    </row>
    <row r="271" spans="1:16" s="76" customFormat="1" ht="31" x14ac:dyDescent="0.35">
      <c r="A271" s="74">
        <v>44153</v>
      </c>
      <c r="B271" s="75">
        <v>44159</v>
      </c>
      <c r="C271" s="76" t="s">
        <v>255</v>
      </c>
      <c r="D271" s="76" t="s">
        <v>49</v>
      </c>
      <c r="E271" s="76" t="s">
        <v>50</v>
      </c>
      <c r="F271" s="77">
        <v>380</v>
      </c>
      <c r="G271" s="78">
        <v>25</v>
      </c>
      <c r="H271" s="78">
        <v>29.6</v>
      </c>
      <c r="I271" s="79"/>
      <c r="J271" s="79"/>
      <c r="K271" s="80">
        <v>0.1</v>
      </c>
      <c r="L271" s="81">
        <v>1</v>
      </c>
      <c r="M271" s="80">
        <v>0.1</v>
      </c>
      <c r="N271" s="82">
        <v>1.84E-2</v>
      </c>
      <c r="O271" s="46">
        <f t="shared" si="5"/>
        <v>0.184</v>
      </c>
      <c r="P271" s="76">
        <v>4</v>
      </c>
    </row>
    <row r="272" spans="1:16" s="76" customFormat="1" ht="31" x14ac:dyDescent="0.35">
      <c r="A272" s="74">
        <v>44153</v>
      </c>
      <c r="B272" s="75">
        <v>44173</v>
      </c>
      <c r="C272" s="76" t="s">
        <v>259</v>
      </c>
      <c r="D272" s="76" t="s">
        <v>49</v>
      </c>
      <c r="E272" s="76" t="s">
        <v>50</v>
      </c>
      <c r="F272" s="77">
        <v>410</v>
      </c>
      <c r="G272" s="78">
        <v>25.5</v>
      </c>
      <c r="H272" s="78">
        <v>29.8</v>
      </c>
      <c r="I272" s="79"/>
      <c r="J272" s="79"/>
      <c r="K272" s="80">
        <v>0.1</v>
      </c>
      <c r="L272" s="81">
        <v>1</v>
      </c>
      <c r="M272" s="80">
        <v>0.1</v>
      </c>
      <c r="N272" s="82">
        <v>1.72E-2</v>
      </c>
      <c r="O272" s="46">
        <f t="shared" si="5"/>
        <v>0.17199999999999999</v>
      </c>
      <c r="P272" s="76">
        <v>4</v>
      </c>
    </row>
    <row r="273" spans="1:16" s="76" customFormat="1" ht="31" x14ac:dyDescent="0.35">
      <c r="A273" s="74">
        <v>44152</v>
      </c>
      <c r="B273" s="75">
        <v>44183</v>
      </c>
      <c r="C273" s="76" t="s">
        <v>254</v>
      </c>
      <c r="D273" s="76" t="s">
        <v>49</v>
      </c>
      <c r="E273" s="76" t="s">
        <v>50</v>
      </c>
      <c r="F273" s="77">
        <v>105</v>
      </c>
      <c r="G273" s="78">
        <v>4.5</v>
      </c>
      <c r="H273" s="78">
        <v>5</v>
      </c>
      <c r="I273" s="79"/>
      <c r="J273" s="79"/>
      <c r="K273" s="80">
        <v>0.1</v>
      </c>
      <c r="L273" s="81">
        <v>1</v>
      </c>
      <c r="M273" s="80">
        <v>0.1</v>
      </c>
      <c r="N273" s="82">
        <v>1.15E-2</v>
      </c>
      <c r="O273" s="46">
        <f t="shared" si="5"/>
        <v>0.11499999999999999</v>
      </c>
      <c r="P273" s="76">
        <v>23</v>
      </c>
    </row>
    <row r="274" spans="1:16" s="76" customFormat="1" ht="31" x14ac:dyDescent="0.35">
      <c r="A274" s="74">
        <v>44154</v>
      </c>
      <c r="B274" s="75">
        <v>44183</v>
      </c>
      <c r="C274" s="76" t="s">
        <v>257</v>
      </c>
      <c r="D274" s="76" t="s">
        <v>49</v>
      </c>
      <c r="E274" s="76" t="s">
        <v>50</v>
      </c>
      <c r="F274" s="77">
        <v>420</v>
      </c>
      <c r="G274" s="78">
        <v>22.5</v>
      </c>
      <c r="H274" s="78">
        <v>28</v>
      </c>
      <c r="I274" s="79"/>
      <c r="J274" s="79"/>
      <c r="K274" s="80">
        <v>0.1</v>
      </c>
      <c r="L274" s="81">
        <v>1</v>
      </c>
      <c r="M274" s="80">
        <v>0.1</v>
      </c>
      <c r="N274" s="82">
        <v>2.1999999999999999E-2</v>
      </c>
      <c r="O274" s="46">
        <f t="shared" si="5"/>
        <v>0.21999999999999997</v>
      </c>
      <c r="P274" s="76">
        <v>4</v>
      </c>
    </row>
    <row r="275" spans="1:16" s="76" customFormat="1" ht="31" x14ac:dyDescent="0.35">
      <c r="A275" s="74">
        <v>44158</v>
      </c>
      <c r="B275" s="75">
        <v>44183</v>
      </c>
      <c r="C275" s="76" t="s">
        <v>260</v>
      </c>
      <c r="D275" s="76" t="s">
        <v>49</v>
      </c>
      <c r="E275" s="76" t="s">
        <v>50</v>
      </c>
      <c r="F275" s="77">
        <v>430</v>
      </c>
      <c r="G275" s="78">
        <v>26</v>
      </c>
      <c r="H275" s="78">
        <v>30</v>
      </c>
      <c r="I275" s="79"/>
      <c r="J275" s="79"/>
      <c r="K275" s="80">
        <v>0.1</v>
      </c>
      <c r="L275" s="81">
        <v>1</v>
      </c>
      <c r="M275" s="80">
        <v>0.1</v>
      </c>
      <c r="N275" s="82">
        <v>1.6E-2</v>
      </c>
      <c r="O275" s="46">
        <f t="shared" si="5"/>
        <v>0.16</v>
      </c>
      <c r="P275" s="76">
        <v>4</v>
      </c>
    </row>
    <row r="276" spans="1:16" s="76" customFormat="1" ht="31" x14ac:dyDescent="0.35">
      <c r="A276" s="74">
        <v>44168</v>
      </c>
      <c r="B276" s="75">
        <v>44183</v>
      </c>
      <c r="C276" s="76" t="s">
        <v>262</v>
      </c>
      <c r="D276" s="76" t="s">
        <v>49</v>
      </c>
      <c r="E276" s="76" t="s">
        <v>50</v>
      </c>
      <c r="F276" s="77">
        <v>480</v>
      </c>
      <c r="G276" s="78">
        <v>26</v>
      </c>
      <c r="H276" s="78">
        <v>30</v>
      </c>
      <c r="I276" s="79"/>
      <c r="J276" s="79"/>
      <c r="K276" s="80">
        <v>0.1</v>
      </c>
      <c r="L276" s="81">
        <v>1</v>
      </c>
      <c r="M276" s="80">
        <v>0.1</v>
      </c>
      <c r="N276" s="82">
        <v>1.6E-2</v>
      </c>
      <c r="O276" s="46">
        <f t="shared" si="5"/>
        <v>0.16</v>
      </c>
      <c r="P276" s="76">
        <v>4</v>
      </c>
    </row>
    <row r="277" spans="1:16" s="76" customFormat="1" ht="31" x14ac:dyDescent="0.35">
      <c r="A277" s="74">
        <v>44153</v>
      </c>
      <c r="B277" s="75">
        <v>44183</v>
      </c>
      <c r="C277" s="76" t="s">
        <v>265</v>
      </c>
      <c r="D277" s="76" t="s">
        <v>49</v>
      </c>
      <c r="E277" s="76" t="s">
        <v>50</v>
      </c>
      <c r="F277" s="77">
        <v>164</v>
      </c>
      <c r="G277" s="78">
        <v>2.5</v>
      </c>
      <c r="H277" s="78">
        <v>3</v>
      </c>
      <c r="I277" s="79"/>
      <c r="J277" s="79"/>
      <c r="K277" s="80">
        <v>0.1</v>
      </c>
      <c r="L277" s="81">
        <v>1</v>
      </c>
      <c r="M277" s="80">
        <v>0.1</v>
      </c>
      <c r="N277" s="82">
        <v>0.02</v>
      </c>
      <c r="O277" s="46">
        <f t="shared" si="5"/>
        <v>0.2</v>
      </c>
      <c r="P277" s="76">
        <v>40</v>
      </c>
    </row>
    <row r="278" spans="1:16" s="76" customFormat="1" ht="31" x14ac:dyDescent="0.35">
      <c r="A278" s="74">
        <v>44153</v>
      </c>
      <c r="B278" s="75">
        <v>44183</v>
      </c>
      <c r="C278" s="76" t="s">
        <v>256</v>
      </c>
      <c r="D278" s="76" t="s">
        <v>49</v>
      </c>
      <c r="E278" s="76" t="s">
        <v>50</v>
      </c>
      <c r="F278" s="77">
        <v>150</v>
      </c>
      <c r="G278" s="78">
        <v>4.4000000000000004</v>
      </c>
      <c r="H278" s="78">
        <v>5</v>
      </c>
      <c r="I278" s="79"/>
      <c r="J278" s="79"/>
      <c r="K278" s="80">
        <v>0.1</v>
      </c>
      <c r="L278" s="81">
        <v>1</v>
      </c>
      <c r="M278" s="80">
        <v>0.1</v>
      </c>
      <c r="N278" s="82">
        <v>1.38E-2</v>
      </c>
      <c r="O278" s="46">
        <f t="shared" si="5"/>
        <v>0.13800000000000001</v>
      </c>
      <c r="P278" s="76">
        <v>23</v>
      </c>
    </row>
    <row r="279" spans="1:16" s="76" customFormat="1" ht="31" x14ac:dyDescent="0.35">
      <c r="A279" s="74">
        <v>44158</v>
      </c>
      <c r="B279" s="75">
        <v>44183</v>
      </c>
      <c r="C279" s="76" t="s">
        <v>266</v>
      </c>
      <c r="D279" s="76" t="s">
        <v>49</v>
      </c>
      <c r="E279" s="76" t="s">
        <v>50</v>
      </c>
      <c r="F279" s="77">
        <v>240</v>
      </c>
      <c r="G279" s="78">
        <v>17.600000000000001</v>
      </c>
      <c r="H279" s="78">
        <v>20</v>
      </c>
      <c r="I279" s="79"/>
      <c r="J279" s="79"/>
      <c r="K279" s="80">
        <v>0.1</v>
      </c>
      <c r="L279" s="81">
        <v>1</v>
      </c>
      <c r="M279" s="80">
        <v>0.1</v>
      </c>
      <c r="N279" s="82">
        <v>1.44E-2</v>
      </c>
      <c r="O279" s="46">
        <f t="shared" si="5"/>
        <v>0.14399999999999999</v>
      </c>
      <c r="P279" s="76">
        <v>6</v>
      </c>
    </row>
    <row r="280" spans="1:16" s="76" customFormat="1" ht="31" x14ac:dyDescent="0.35">
      <c r="A280" s="74">
        <v>44176</v>
      </c>
      <c r="B280" s="75">
        <v>44183</v>
      </c>
      <c r="C280" s="76" t="s">
        <v>261</v>
      </c>
      <c r="D280" s="76" t="s">
        <v>49</v>
      </c>
      <c r="E280" s="76" t="s">
        <v>50</v>
      </c>
      <c r="F280" s="77">
        <v>164</v>
      </c>
      <c r="G280" s="78">
        <v>2.6</v>
      </c>
      <c r="H280" s="78">
        <v>3</v>
      </c>
      <c r="I280" s="79"/>
      <c r="J280" s="79"/>
      <c r="K280" s="80">
        <v>0.1</v>
      </c>
      <c r="L280" s="81">
        <v>1</v>
      </c>
      <c r="M280" s="80">
        <v>0.1</v>
      </c>
      <c r="N280" s="82">
        <v>1.6E-2</v>
      </c>
      <c r="O280" s="46">
        <f t="shared" si="5"/>
        <v>0.16</v>
      </c>
      <c r="P280" s="76">
        <v>40</v>
      </c>
    </row>
    <row r="281" spans="1:16" s="76" customFormat="1" ht="31" x14ac:dyDescent="0.35">
      <c r="A281" s="74"/>
      <c r="B281" s="75"/>
      <c r="F281" s="77"/>
      <c r="G281" s="78"/>
      <c r="H281" s="78"/>
      <c r="I281" s="79"/>
      <c r="J281" s="79"/>
      <c r="K281" s="80"/>
      <c r="L281" s="81"/>
      <c r="M281" s="80"/>
      <c r="N281" s="82"/>
      <c r="O281" s="84"/>
    </row>
    <row r="282" spans="1:16" s="76" customFormat="1" ht="35" x14ac:dyDescent="0.35">
      <c r="A282" s="74"/>
      <c r="B282" s="85" t="s">
        <v>274</v>
      </c>
      <c r="F282" s="77"/>
      <c r="G282" s="78"/>
      <c r="H282" s="78"/>
      <c r="I282" s="79"/>
      <c r="J282" s="79"/>
      <c r="K282" s="80"/>
      <c r="L282" s="81"/>
      <c r="M282" s="80"/>
      <c r="N282" s="82"/>
      <c r="O282" s="84"/>
    </row>
    <row r="283" spans="1:16" s="76" customFormat="1" ht="35" x14ac:dyDescent="0.35">
      <c r="A283" s="74"/>
      <c r="B283" s="85"/>
      <c r="F283" s="77"/>
      <c r="G283" s="78"/>
      <c r="H283" s="78"/>
      <c r="I283" s="79"/>
      <c r="J283" s="79"/>
      <c r="K283" s="80"/>
      <c r="L283" s="81"/>
      <c r="M283" s="80"/>
      <c r="N283" s="82"/>
      <c r="O283" s="84"/>
    </row>
    <row r="284" spans="1:16" s="76" customFormat="1" ht="31" x14ac:dyDescent="0.35">
      <c r="A284" s="74">
        <v>44202</v>
      </c>
      <c r="B284" s="75">
        <v>44204</v>
      </c>
      <c r="C284" s="76" t="s">
        <v>273</v>
      </c>
      <c r="D284" s="76" t="s">
        <v>49</v>
      </c>
      <c r="E284" s="76" t="s">
        <v>50</v>
      </c>
      <c r="F284" s="77">
        <v>830</v>
      </c>
      <c r="G284" s="78">
        <v>26.5</v>
      </c>
      <c r="H284" s="78">
        <v>16</v>
      </c>
      <c r="I284" s="79"/>
      <c r="J284" s="79"/>
      <c r="K284" s="80">
        <v>0.1</v>
      </c>
      <c r="L284" s="81">
        <v>1</v>
      </c>
      <c r="M284" s="80">
        <v>0.1</v>
      </c>
      <c r="N284" s="82">
        <v>-4.2000000000000003E-2</v>
      </c>
      <c r="O284" s="46">
        <f t="shared" ref="O284:O350" si="6">N284*10</f>
        <v>-0.42000000000000004</v>
      </c>
      <c r="P284" s="76">
        <v>4</v>
      </c>
    </row>
    <row r="285" spans="1:16" s="76" customFormat="1" ht="31" x14ac:dyDescent="0.35">
      <c r="A285" s="74">
        <v>44200</v>
      </c>
      <c r="B285" s="75">
        <v>44208</v>
      </c>
      <c r="C285" s="76" t="s">
        <v>270</v>
      </c>
      <c r="D285" s="76" t="s">
        <v>56</v>
      </c>
      <c r="E285" s="76" t="s">
        <v>50</v>
      </c>
      <c r="F285" s="77">
        <v>165</v>
      </c>
      <c r="G285" s="78">
        <v>2.5</v>
      </c>
      <c r="H285" s="78">
        <v>2.98</v>
      </c>
      <c r="I285" s="79"/>
      <c r="J285" s="79"/>
      <c r="K285" s="80">
        <v>0.1</v>
      </c>
      <c r="L285" s="81">
        <v>1</v>
      </c>
      <c r="M285" s="80">
        <v>0.1</v>
      </c>
      <c r="N285" s="82">
        <v>1.9199999999999998E-2</v>
      </c>
      <c r="O285" s="46">
        <f t="shared" si="6"/>
        <v>0.19199999999999998</v>
      </c>
      <c r="P285" s="76">
        <v>40</v>
      </c>
    </row>
    <row r="286" spans="1:16" s="76" customFormat="1" ht="31" x14ac:dyDescent="0.35">
      <c r="A286" s="74">
        <v>44201</v>
      </c>
      <c r="B286" s="75">
        <v>44208</v>
      </c>
      <c r="C286" s="76" t="s">
        <v>271</v>
      </c>
      <c r="D286" s="76" t="s">
        <v>56</v>
      </c>
      <c r="E286" s="76" t="s">
        <v>50</v>
      </c>
      <c r="F286" s="77">
        <v>164</v>
      </c>
      <c r="G286" s="78">
        <v>2.6</v>
      </c>
      <c r="H286" s="78">
        <v>2.95</v>
      </c>
      <c r="I286" s="79"/>
      <c r="J286" s="79"/>
      <c r="K286" s="80">
        <v>0.1</v>
      </c>
      <c r="L286" s="81">
        <v>1</v>
      </c>
      <c r="M286" s="80">
        <v>0.1</v>
      </c>
      <c r="N286" s="82">
        <v>1.4E-2</v>
      </c>
      <c r="O286" s="46">
        <f t="shared" si="6"/>
        <v>0.14000000000000001</v>
      </c>
      <c r="P286" s="76">
        <v>40</v>
      </c>
    </row>
    <row r="287" spans="1:16" s="76" customFormat="1" ht="31" x14ac:dyDescent="0.35">
      <c r="A287" s="74">
        <v>44202</v>
      </c>
      <c r="B287" s="75">
        <v>44208</v>
      </c>
      <c r="C287" s="76" t="s">
        <v>272</v>
      </c>
      <c r="D287" s="76" t="s">
        <v>56</v>
      </c>
      <c r="E287" s="76" t="s">
        <v>50</v>
      </c>
      <c r="F287" s="77">
        <v>147</v>
      </c>
      <c r="G287" s="78">
        <v>2.5</v>
      </c>
      <c r="H287" s="78">
        <v>2.5</v>
      </c>
      <c r="I287" s="79"/>
      <c r="J287" s="79"/>
      <c r="K287" s="80">
        <v>0.1</v>
      </c>
      <c r="L287" s="81">
        <v>1</v>
      </c>
      <c r="M287" s="80">
        <v>0.1</v>
      </c>
      <c r="N287" s="82">
        <v>0</v>
      </c>
      <c r="O287" s="46">
        <f t="shared" si="6"/>
        <v>0</v>
      </c>
      <c r="P287" s="76">
        <v>40</v>
      </c>
    </row>
    <row r="288" spans="1:16" s="76" customFormat="1" ht="31" x14ac:dyDescent="0.35">
      <c r="A288" s="74">
        <v>44200</v>
      </c>
      <c r="B288" s="75">
        <v>44210</v>
      </c>
      <c r="C288" s="76" t="s">
        <v>268</v>
      </c>
      <c r="D288" s="76" t="s">
        <v>49</v>
      </c>
      <c r="E288" s="76" t="s">
        <v>50</v>
      </c>
      <c r="F288" s="77">
        <v>41</v>
      </c>
      <c r="G288" s="78">
        <v>1.8</v>
      </c>
      <c r="H288" s="78">
        <v>1.85</v>
      </c>
      <c r="I288" s="79"/>
      <c r="J288" s="79"/>
      <c r="K288" s="80">
        <v>0.1</v>
      </c>
      <c r="L288" s="81">
        <v>1</v>
      </c>
      <c r="M288" s="80">
        <v>0.1</v>
      </c>
      <c r="N288" s="82">
        <v>2.8E-3</v>
      </c>
      <c r="O288" s="46">
        <f t="shared" si="6"/>
        <v>2.8000000000000001E-2</v>
      </c>
      <c r="P288" s="76">
        <v>56</v>
      </c>
    </row>
    <row r="289" spans="1:16" s="76" customFormat="1" ht="31" x14ac:dyDescent="0.35">
      <c r="A289" s="74">
        <v>44202</v>
      </c>
      <c r="B289" s="75">
        <v>44210</v>
      </c>
      <c r="C289" s="76" t="s">
        <v>278</v>
      </c>
      <c r="D289" s="76" t="s">
        <v>68</v>
      </c>
      <c r="E289" s="76" t="s">
        <v>50</v>
      </c>
      <c r="F289" s="77">
        <v>60</v>
      </c>
      <c r="G289" s="78">
        <v>4</v>
      </c>
      <c r="H289" s="78">
        <v>4</v>
      </c>
      <c r="I289" s="79"/>
      <c r="J289" s="79"/>
      <c r="K289" s="80">
        <v>0.1</v>
      </c>
      <c r="L289" s="81">
        <v>1</v>
      </c>
      <c r="M289" s="80">
        <v>0.1</v>
      </c>
      <c r="N289" s="82">
        <v>0</v>
      </c>
      <c r="O289" s="46">
        <f t="shared" si="6"/>
        <v>0</v>
      </c>
      <c r="P289" s="76">
        <v>25</v>
      </c>
    </row>
    <row r="290" spans="1:16" s="76" customFormat="1" ht="31" x14ac:dyDescent="0.35">
      <c r="A290" s="74">
        <v>44200</v>
      </c>
      <c r="B290" s="75">
        <v>44210</v>
      </c>
      <c r="C290" s="76" t="s">
        <v>269</v>
      </c>
      <c r="D290" s="76" t="s">
        <v>68</v>
      </c>
      <c r="E290" s="76" t="s">
        <v>50</v>
      </c>
      <c r="F290" s="77">
        <v>23</v>
      </c>
      <c r="G290" s="78">
        <v>1.8</v>
      </c>
      <c r="H290" s="78">
        <v>1.95</v>
      </c>
      <c r="I290" s="79"/>
      <c r="J290" s="79"/>
      <c r="K290" s="80">
        <v>0.1</v>
      </c>
      <c r="L290" s="81">
        <v>1</v>
      </c>
      <c r="M290" s="80">
        <v>0.1</v>
      </c>
      <c r="N290" s="82">
        <v>8.0999999999999996E-3</v>
      </c>
      <c r="O290" s="46">
        <f t="shared" si="6"/>
        <v>8.0999999999999989E-2</v>
      </c>
      <c r="P290" s="76">
        <v>54</v>
      </c>
    </row>
    <row r="291" spans="1:16" s="76" customFormat="1" ht="31" x14ac:dyDescent="0.35">
      <c r="A291" s="74">
        <v>44175</v>
      </c>
      <c r="B291" s="75">
        <v>44211</v>
      </c>
      <c r="C291" s="76" t="s">
        <v>263</v>
      </c>
      <c r="D291" s="76" t="s">
        <v>49</v>
      </c>
      <c r="E291" s="76" t="s">
        <v>50</v>
      </c>
      <c r="F291" s="77">
        <v>460</v>
      </c>
      <c r="G291" s="78">
        <v>25</v>
      </c>
      <c r="H291" s="78">
        <v>30</v>
      </c>
      <c r="I291" s="79"/>
      <c r="J291" s="79"/>
      <c r="K291" s="80">
        <v>0.1</v>
      </c>
      <c r="L291" s="81">
        <v>1</v>
      </c>
      <c r="M291" s="80">
        <v>0.1</v>
      </c>
      <c r="N291" s="82">
        <v>0.02</v>
      </c>
      <c r="O291" s="46">
        <f t="shared" si="6"/>
        <v>0.2</v>
      </c>
      <c r="P291" s="76">
        <v>4</v>
      </c>
    </row>
    <row r="292" spans="1:16" s="76" customFormat="1" ht="31" x14ac:dyDescent="0.35">
      <c r="A292" s="74">
        <v>44200</v>
      </c>
      <c r="B292" s="75">
        <v>44211</v>
      </c>
      <c r="C292" s="76" t="s">
        <v>267</v>
      </c>
      <c r="D292" s="76" t="s">
        <v>49</v>
      </c>
      <c r="E292" s="76" t="s">
        <v>50</v>
      </c>
      <c r="F292" s="77">
        <v>600</v>
      </c>
      <c r="G292" s="78">
        <v>27.5</v>
      </c>
      <c r="H292" s="78">
        <v>30</v>
      </c>
      <c r="I292" s="79"/>
      <c r="J292" s="79"/>
      <c r="K292" s="80">
        <v>0.1</v>
      </c>
      <c r="L292" s="81">
        <v>1</v>
      </c>
      <c r="M292" s="80">
        <v>0.1</v>
      </c>
      <c r="N292" s="82">
        <v>0.01</v>
      </c>
      <c r="O292" s="46">
        <f t="shared" si="6"/>
        <v>0.1</v>
      </c>
      <c r="P292" s="76">
        <v>4</v>
      </c>
    </row>
    <row r="293" spans="1:16" s="76" customFormat="1" ht="31" x14ac:dyDescent="0.35">
      <c r="A293" s="74">
        <v>44176</v>
      </c>
      <c r="B293" s="75">
        <v>44211</v>
      </c>
      <c r="C293" s="76" t="s">
        <v>264</v>
      </c>
      <c r="D293" s="76" t="s">
        <v>56</v>
      </c>
      <c r="E293" s="76" t="s">
        <v>50</v>
      </c>
      <c r="F293" s="77">
        <v>164</v>
      </c>
      <c r="G293" s="78">
        <v>2.5</v>
      </c>
      <c r="H293" s="78">
        <v>3</v>
      </c>
      <c r="I293" s="79"/>
      <c r="J293" s="79"/>
      <c r="K293" s="80">
        <v>0.1</v>
      </c>
      <c r="L293" s="81">
        <v>1</v>
      </c>
      <c r="M293" s="80">
        <v>0.1</v>
      </c>
      <c r="N293" s="82">
        <v>0.02</v>
      </c>
      <c r="O293" s="46">
        <f t="shared" si="6"/>
        <v>0.2</v>
      </c>
      <c r="P293" s="76">
        <v>40</v>
      </c>
    </row>
    <row r="294" spans="1:16" s="76" customFormat="1" ht="31" x14ac:dyDescent="0.35">
      <c r="A294" s="74">
        <v>44209</v>
      </c>
      <c r="B294" s="75">
        <v>44222</v>
      </c>
      <c r="C294" s="76" t="s">
        <v>277</v>
      </c>
      <c r="D294" s="76" t="s">
        <v>56</v>
      </c>
      <c r="E294" s="76" t="s">
        <v>50</v>
      </c>
      <c r="F294" s="77">
        <v>162</v>
      </c>
      <c r="G294" s="78">
        <v>13</v>
      </c>
      <c r="H294" s="78">
        <v>2.95</v>
      </c>
      <c r="I294" s="79"/>
      <c r="J294" s="79"/>
      <c r="K294" s="80">
        <v>0.1</v>
      </c>
      <c r="L294" s="81">
        <v>1</v>
      </c>
      <c r="M294" s="80">
        <v>0.1</v>
      </c>
      <c r="N294" s="82">
        <v>1.7999999999999999E-2</v>
      </c>
      <c r="O294" s="46">
        <f t="shared" si="6"/>
        <v>0.18</v>
      </c>
      <c r="P294" s="76">
        <v>40</v>
      </c>
    </row>
    <row r="295" spans="1:16" s="76" customFormat="1" ht="31" x14ac:dyDescent="0.35">
      <c r="A295" s="74">
        <v>44221</v>
      </c>
      <c r="B295" s="75">
        <v>44225</v>
      </c>
      <c r="C295" s="76" t="s">
        <v>280</v>
      </c>
      <c r="D295" s="76" t="s">
        <v>49</v>
      </c>
      <c r="E295" s="76" t="s">
        <v>50</v>
      </c>
      <c r="F295" s="77">
        <v>125</v>
      </c>
      <c r="G295" s="78">
        <v>4.2</v>
      </c>
      <c r="H295" s="78">
        <v>4.2</v>
      </c>
      <c r="I295" s="79"/>
      <c r="J295" s="79"/>
      <c r="K295" s="80">
        <v>0.1</v>
      </c>
      <c r="L295" s="81">
        <v>1</v>
      </c>
      <c r="M295" s="80">
        <v>0.1</v>
      </c>
      <c r="N295" s="82">
        <v>0</v>
      </c>
      <c r="O295" s="46">
        <f t="shared" si="6"/>
        <v>0</v>
      </c>
      <c r="P295" s="76">
        <v>24</v>
      </c>
    </row>
    <row r="296" spans="1:16" s="76" customFormat="1" ht="31" x14ac:dyDescent="0.35">
      <c r="A296" s="74">
        <v>44208</v>
      </c>
      <c r="B296" s="75">
        <v>44225</v>
      </c>
      <c r="C296" s="76" t="s">
        <v>276</v>
      </c>
      <c r="D296" s="76" t="s">
        <v>56</v>
      </c>
      <c r="E296" s="76" t="s">
        <v>50</v>
      </c>
      <c r="F296" s="77">
        <v>159</v>
      </c>
      <c r="G296" s="78">
        <v>2.6</v>
      </c>
      <c r="H296" s="78">
        <v>2.9</v>
      </c>
      <c r="I296" s="79"/>
      <c r="J296" s="79"/>
      <c r="K296" s="80">
        <v>0.1</v>
      </c>
      <c r="L296" s="81">
        <v>1</v>
      </c>
      <c r="M296" s="80">
        <v>0.1</v>
      </c>
      <c r="N296" s="82">
        <v>1.2E-2</v>
      </c>
      <c r="O296" s="46">
        <f t="shared" si="6"/>
        <v>0.12</v>
      </c>
      <c r="P296" s="76">
        <v>40</v>
      </c>
    </row>
    <row r="297" spans="1:16" s="76" customFormat="1" ht="31" x14ac:dyDescent="0.35">
      <c r="A297" s="74">
        <v>44208</v>
      </c>
      <c r="B297" s="75">
        <v>44228</v>
      </c>
      <c r="C297" s="76" t="s">
        <v>275</v>
      </c>
      <c r="D297" s="76" t="s">
        <v>49</v>
      </c>
      <c r="E297" s="76" t="s">
        <v>50</v>
      </c>
      <c r="F297" s="77">
        <v>600</v>
      </c>
      <c r="G297" s="78">
        <v>45</v>
      </c>
      <c r="H297" s="78">
        <v>49</v>
      </c>
      <c r="I297" s="79"/>
      <c r="J297" s="79"/>
      <c r="K297" s="80">
        <v>0.1</v>
      </c>
      <c r="L297" s="81">
        <v>1</v>
      </c>
      <c r="M297" s="80">
        <v>0.1</v>
      </c>
      <c r="N297" s="82">
        <v>1.6E-2</v>
      </c>
      <c r="O297" s="46">
        <f t="shared" si="6"/>
        <v>0.16</v>
      </c>
      <c r="P297" s="76">
        <v>4</v>
      </c>
    </row>
    <row r="298" spans="1:16" s="76" customFormat="1" ht="31" x14ac:dyDescent="0.35">
      <c r="A298" s="74">
        <v>44216</v>
      </c>
      <c r="B298" s="75">
        <v>44228</v>
      </c>
      <c r="C298" s="76" t="s">
        <v>285</v>
      </c>
      <c r="D298" s="76" t="s">
        <v>49</v>
      </c>
      <c r="E298" s="76" t="s">
        <v>50</v>
      </c>
      <c r="F298" s="77">
        <v>650</v>
      </c>
      <c r="G298" s="78">
        <v>246</v>
      </c>
      <c r="H298" s="78">
        <v>249</v>
      </c>
      <c r="I298" s="79"/>
      <c r="J298" s="79"/>
      <c r="K298" s="80">
        <v>0.1</v>
      </c>
      <c r="L298" s="81">
        <v>1</v>
      </c>
      <c r="M298" s="80">
        <v>0.1</v>
      </c>
      <c r="N298" s="82">
        <v>1.2E-2</v>
      </c>
      <c r="O298" s="46">
        <f t="shared" si="6"/>
        <v>0.12</v>
      </c>
      <c r="P298" s="76">
        <v>4</v>
      </c>
    </row>
    <row r="299" spans="1:16" s="76" customFormat="1" ht="31" x14ac:dyDescent="0.35">
      <c r="A299" s="74">
        <v>44221</v>
      </c>
      <c r="B299" s="75">
        <v>44229</v>
      </c>
      <c r="C299" s="76" t="s">
        <v>281</v>
      </c>
      <c r="D299" s="76" t="s">
        <v>56</v>
      </c>
      <c r="E299" s="76" t="s">
        <v>50</v>
      </c>
      <c r="F299" s="77">
        <v>158</v>
      </c>
      <c r="G299" s="78">
        <v>2.6</v>
      </c>
      <c r="H299" s="78">
        <v>2.95</v>
      </c>
      <c r="I299" s="79"/>
      <c r="J299" s="79"/>
      <c r="K299" s="80">
        <v>0.1</v>
      </c>
      <c r="L299" s="81">
        <v>1</v>
      </c>
      <c r="M299" s="80">
        <v>0.1</v>
      </c>
      <c r="N299" s="82">
        <v>1.4E-2</v>
      </c>
      <c r="O299" s="46">
        <f t="shared" si="6"/>
        <v>0.14000000000000001</v>
      </c>
      <c r="P299" s="76">
        <v>40</v>
      </c>
    </row>
    <row r="300" spans="1:16" s="76" customFormat="1" ht="31" x14ac:dyDescent="0.35">
      <c r="A300" s="74">
        <v>44225</v>
      </c>
      <c r="B300" s="75">
        <v>44231</v>
      </c>
      <c r="C300" s="76" t="s">
        <v>287</v>
      </c>
      <c r="D300" s="76" t="s">
        <v>49</v>
      </c>
      <c r="E300" s="76" t="s">
        <v>50</v>
      </c>
      <c r="F300" s="77">
        <v>115</v>
      </c>
      <c r="G300" s="78">
        <v>2.2999999999999998</v>
      </c>
      <c r="H300" s="78">
        <v>2.95</v>
      </c>
      <c r="I300" s="79"/>
      <c r="J300" s="79"/>
      <c r="K300" s="80">
        <v>0.1</v>
      </c>
      <c r="L300" s="81">
        <v>1</v>
      </c>
      <c r="M300" s="80">
        <v>0.1</v>
      </c>
      <c r="N300" s="82">
        <v>1.5599999999999999E-2</v>
      </c>
      <c r="O300" s="46">
        <f t="shared" si="6"/>
        <v>0.156</v>
      </c>
      <c r="P300" s="76">
        <v>24</v>
      </c>
    </row>
    <row r="301" spans="1:16" s="76" customFormat="1" ht="31" x14ac:dyDescent="0.35">
      <c r="A301" s="74">
        <v>44228</v>
      </c>
      <c r="B301" s="75">
        <v>44237</v>
      </c>
      <c r="C301" s="76" t="s">
        <v>289</v>
      </c>
      <c r="D301" s="76" t="s">
        <v>49</v>
      </c>
      <c r="E301" s="76" t="s">
        <v>50</v>
      </c>
      <c r="F301" s="77">
        <v>23</v>
      </c>
      <c r="G301" s="78">
        <v>1.7</v>
      </c>
      <c r="H301" s="78">
        <v>1.98</v>
      </c>
      <c r="I301" s="79"/>
      <c r="J301" s="79"/>
      <c r="K301" s="80">
        <v>0.1</v>
      </c>
      <c r="L301" s="81">
        <v>1</v>
      </c>
      <c r="M301" s="80">
        <v>0.1</v>
      </c>
      <c r="N301" s="82">
        <v>1.6E-2</v>
      </c>
      <c r="O301" s="46">
        <f t="shared" si="6"/>
        <v>0.16</v>
      </c>
      <c r="P301" s="76">
        <v>57</v>
      </c>
    </row>
    <row r="302" spans="1:16" s="76" customFormat="1" ht="31" x14ac:dyDescent="0.35">
      <c r="A302" s="74">
        <v>44221</v>
      </c>
      <c r="B302" s="75">
        <v>44246</v>
      </c>
      <c r="C302" s="76" t="s">
        <v>279</v>
      </c>
      <c r="D302" s="76" t="s">
        <v>49</v>
      </c>
      <c r="E302" s="76" t="s">
        <v>50</v>
      </c>
      <c r="F302" s="77">
        <v>700</v>
      </c>
      <c r="G302" s="78">
        <v>44</v>
      </c>
      <c r="H302" s="78">
        <v>50</v>
      </c>
      <c r="I302" s="79"/>
      <c r="J302" s="79"/>
      <c r="K302" s="80">
        <v>0.1</v>
      </c>
      <c r="L302" s="81">
        <v>1</v>
      </c>
      <c r="M302" s="80">
        <v>0.1</v>
      </c>
      <c r="N302" s="82">
        <v>2.4E-2</v>
      </c>
      <c r="O302" s="46">
        <f t="shared" si="6"/>
        <v>0.24</v>
      </c>
      <c r="P302" s="76">
        <v>4</v>
      </c>
    </row>
    <row r="303" spans="1:16" s="76" customFormat="1" ht="31" x14ac:dyDescent="0.35">
      <c r="A303" s="74">
        <v>44225</v>
      </c>
      <c r="B303" s="75">
        <v>44246</v>
      </c>
      <c r="C303" s="76" t="s">
        <v>282</v>
      </c>
      <c r="D303" s="76" t="s">
        <v>49</v>
      </c>
      <c r="E303" s="76" t="s">
        <v>50</v>
      </c>
      <c r="F303" s="77">
        <v>60</v>
      </c>
      <c r="G303" s="78">
        <v>4</v>
      </c>
      <c r="H303" s="78">
        <v>5</v>
      </c>
      <c r="I303" s="79"/>
      <c r="J303" s="79"/>
      <c r="K303" s="80">
        <v>0.1</v>
      </c>
      <c r="L303" s="81">
        <v>1</v>
      </c>
      <c r="M303" s="80">
        <v>0.1</v>
      </c>
      <c r="N303" s="82">
        <v>2.4E-2</v>
      </c>
      <c r="O303" s="46">
        <f t="shared" si="6"/>
        <v>0.24</v>
      </c>
      <c r="P303" s="76">
        <v>24</v>
      </c>
    </row>
    <row r="304" spans="1:16" s="76" customFormat="1" ht="31" x14ac:dyDescent="0.35">
      <c r="A304" s="74">
        <v>44225</v>
      </c>
      <c r="B304" s="75">
        <v>44246</v>
      </c>
      <c r="C304" s="76" t="s">
        <v>283</v>
      </c>
      <c r="D304" s="76" t="s">
        <v>49</v>
      </c>
      <c r="E304" s="76" t="s">
        <v>50</v>
      </c>
      <c r="F304" s="77">
        <v>160</v>
      </c>
      <c r="G304" s="78">
        <v>9</v>
      </c>
      <c r="H304" s="78">
        <v>10</v>
      </c>
      <c r="I304" s="79"/>
      <c r="J304" s="79"/>
      <c r="K304" s="80">
        <v>0.1</v>
      </c>
      <c r="L304" s="81">
        <v>1</v>
      </c>
      <c r="M304" s="80">
        <v>0.1</v>
      </c>
      <c r="N304" s="82">
        <v>1.2E-2</v>
      </c>
      <c r="O304" s="46">
        <f t="shared" si="6"/>
        <v>0.12</v>
      </c>
      <c r="P304" s="76">
        <v>12</v>
      </c>
    </row>
    <row r="305" spans="1:16" s="76" customFormat="1" ht="31" x14ac:dyDescent="0.35">
      <c r="A305" s="74">
        <v>44228</v>
      </c>
      <c r="B305" s="75">
        <v>44246</v>
      </c>
      <c r="C305" s="76" t="s">
        <v>284</v>
      </c>
      <c r="D305" s="76" t="s">
        <v>49</v>
      </c>
      <c r="E305" s="76" t="s">
        <v>50</v>
      </c>
      <c r="F305" s="77">
        <v>660</v>
      </c>
      <c r="G305" s="78">
        <v>17</v>
      </c>
      <c r="H305" s="78">
        <v>20</v>
      </c>
      <c r="I305" s="79"/>
      <c r="J305" s="79"/>
      <c r="K305" s="80">
        <v>0.1</v>
      </c>
      <c r="L305" s="81">
        <v>1</v>
      </c>
      <c r="M305" s="80">
        <v>0.1</v>
      </c>
      <c r="N305" s="82">
        <v>1.7999999999999999E-2</v>
      </c>
      <c r="O305" s="46">
        <f t="shared" si="6"/>
        <v>0.18</v>
      </c>
      <c r="P305" s="76">
        <v>6</v>
      </c>
    </row>
    <row r="306" spans="1:16" s="76" customFormat="1" ht="31" x14ac:dyDescent="0.35">
      <c r="A306" s="74">
        <v>44228</v>
      </c>
      <c r="B306" s="75">
        <v>44246</v>
      </c>
      <c r="C306" s="76" t="s">
        <v>291</v>
      </c>
      <c r="D306" s="76" t="s">
        <v>49</v>
      </c>
      <c r="E306" s="76" t="s">
        <v>50</v>
      </c>
      <c r="F306" s="77">
        <v>250</v>
      </c>
      <c r="G306" s="78">
        <v>8.8000000000000007</v>
      </c>
      <c r="H306" s="78">
        <v>10</v>
      </c>
      <c r="I306" s="79"/>
      <c r="J306" s="79"/>
      <c r="K306" s="80">
        <v>0.1</v>
      </c>
      <c r="L306" s="81">
        <v>1</v>
      </c>
      <c r="M306" s="80">
        <v>0.1</v>
      </c>
      <c r="N306" s="82">
        <v>1.44E-2</v>
      </c>
      <c r="O306" s="46">
        <f t="shared" si="6"/>
        <v>0.14399999999999999</v>
      </c>
      <c r="P306" s="76">
        <v>12</v>
      </c>
    </row>
    <row r="307" spans="1:16" s="76" customFormat="1" ht="31" x14ac:dyDescent="0.35">
      <c r="A307" s="74">
        <v>44229</v>
      </c>
      <c r="B307" s="75">
        <v>44246</v>
      </c>
      <c r="C307" s="76" t="s">
        <v>286</v>
      </c>
      <c r="D307" s="76" t="s">
        <v>49</v>
      </c>
      <c r="E307" s="76" t="s">
        <v>50</v>
      </c>
      <c r="F307" s="77">
        <v>80</v>
      </c>
      <c r="G307" s="78">
        <v>4.4000000000000004</v>
      </c>
      <c r="H307" s="78">
        <v>5</v>
      </c>
      <c r="I307" s="79"/>
      <c r="J307" s="79"/>
      <c r="K307" s="80">
        <v>0.1</v>
      </c>
      <c r="L307" s="81">
        <v>1</v>
      </c>
      <c r="M307" s="80">
        <v>0.1</v>
      </c>
      <c r="N307" s="82">
        <v>1.38E-2</v>
      </c>
      <c r="O307" s="46">
        <f t="shared" si="6"/>
        <v>0.13800000000000001</v>
      </c>
      <c r="P307" s="76">
        <v>23</v>
      </c>
    </row>
    <row r="308" spans="1:16" s="76" customFormat="1" ht="31" x14ac:dyDescent="0.35">
      <c r="A308" s="74">
        <v>44230</v>
      </c>
      <c r="B308" s="75">
        <v>44246</v>
      </c>
      <c r="C308" s="76" t="s">
        <v>288</v>
      </c>
      <c r="D308" s="76" t="s">
        <v>49</v>
      </c>
      <c r="E308" s="76" t="s">
        <v>50</v>
      </c>
      <c r="F308" s="77">
        <v>30</v>
      </c>
      <c r="G308" s="78">
        <v>1.75</v>
      </c>
      <c r="H308" s="78">
        <v>2</v>
      </c>
      <c r="I308" s="79"/>
      <c r="J308" s="79"/>
      <c r="K308" s="80">
        <v>0.1</v>
      </c>
      <c r="L308" s="81">
        <v>1</v>
      </c>
      <c r="M308" s="80">
        <v>0.1</v>
      </c>
      <c r="N308" s="82">
        <v>1.43E-2</v>
      </c>
      <c r="O308" s="46">
        <f t="shared" si="6"/>
        <v>0.14300000000000002</v>
      </c>
      <c r="P308" s="76">
        <v>57</v>
      </c>
    </row>
    <row r="309" spans="1:16" s="76" customFormat="1" ht="31" x14ac:dyDescent="0.35">
      <c r="A309" s="74">
        <v>44231</v>
      </c>
      <c r="B309" s="75">
        <v>44246</v>
      </c>
      <c r="C309" s="76" t="s">
        <v>292</v>
      </c>
      <c r="D309" s="76" t="s">
        <v>49</v>
      </c>
      <c r="E309" s="76" t="s">
        <v>50</v>
      </c>
      <c r="F309" s="77">
        <v>47</v>
      </c>
      <c r="G309" s="78">
        <v>2.65</v>
      </c>
      <c r="H309" s="78">
        <v>3</v>
      </c>
      <c r="I309" s="79"/>
      <c r="J309" s="79"/>
      <c r="K309" s="80">
        <v>0.1</v>
      </c>
      <c r="L309" s="81">
        <v>1</v>
      </c>
      <c r="M309" s="80">
        <v>0.1</v>
      </c>
      <c r="N309" s="82">
        <v>1.3299999999999999E-2</v>
      </c>
      <c r="O309" s="46">
        <f t="shared" si="6"/>
        <v>0.13300000000000001</v>
      </c>
      <c r="P309" s="76">
        <v>38</v>
      </c>
    </row>
    <row r="310" spans="1:16" s="76" customFormat="1" ht="31" x14ac:dyDescent="0.35">
      <c r="A310" s="74">
        <v>44237</v>
      </c>
      <c r="B310" s="75">
        <v>44250</v>
      </c>
      <c r="C310" s="76" t="s">
        <v>290</v>
      </c>
      <c r="D310" s="76" t="s">
        <v>49</v>
      </c>
      <c r="E310" s="76" t="s">
        <v>50</v>
      </c>
      <c r="F310" s="77">
        <v>650</v>
      </c>
      <c r="G310" s="78">
        <v>44</v>
      </c>
      <c r="H310" s="78">
        <v>38</v>
      </c>
      <c r="I310" s="79"/>
      <c r="J310" s="79"/>
      <c r="K310" s="80">
        <v>0.1</v>
      </c>
      <c r="L310" s="81">
        <v>1</v>
      </c>
      <c r="M310" s="80">
        <v>0.1</v>
      </c>
      <c r="N310" s="82">
        <v>-2.4E-2</v>
      </c>
      <c r="O310" s="46">
        <f t="shared" si="6"/>
        <v>-0.24</v>
      </c>
      <c r="P310" s="76">
        <v>4</v>
      </c>
    </row>
    <row r="311" spans="1:16" s="76" customFormat="1" ht="31" x14ac:dyDescent="0.35">
      <c r="A311" s="74">
        <v>44257</v>
      </c>
      <c r="B311" s="75">
        <v>44260</v>
      </c>
      <c r="C311" s="76" t="s">
        <v>299</v>
      </c>
      <c r="D311" s="76" t="s">
        <v>49</v>
      </c>
      <c r="E311" s="76" t="s">
        <v>50</v>
      </c>
      <c r="F311" s="77">
        <v>180</v>
      </c>
      <c r="G311" s="78">
        <v>4.5</v>
      </c>
      <c r="H311" s="78">
        <v>4.97</v>
      </c>
      <c r="I311" s="79"/>
      <c r="J311" s="79"/>
      <c r="K311" s="80">
        <v>0.1</v>
      </c>
      <c r="L311" s="81">
        <v>1</v>
      </c>
      <c r="M311" s="80">
        <v>0.1</v>
      </c>
      <c r="N311" s="82">
        <v>1.1299999999999999E-2</v>
      </c>
      <c r="O311" s="46">
        <f t="shared" si="6"/>
        <v>0.11299999999999999</v>
      </c>
      <c r="P311" s="76">
        <v>24</v>
      </c>
    </row>
    <row r="312" spans="1:16" s="76" customFormat="1" ht="31" x14ac:dyDescent="0.35">
      <c r="A312" s="74">
        <v>44256</v>
      </c>
      <c r="B312" s="75">
        <v>44260</v>
      </c>
      <c r="C312" s="76" t="s">
        <v>295</v>
      </c>
      <c r="D312" s="76" t="s">
        <v>56</v>
      </c>
      <c r="E312" s="76" t="s">
        <v>50</v>
      </c>
      <c r="F312" s="77">
        <v>147</v>
      </c>
      <c r="G312" s="78">
        <v>2.6</v>
      </c>
      <c r="H312" s="78">
        <v>2.97</v>
      </c>
      <c r="I312" s="79"/>
      <c r="J312" s="79"/>
      <c r="K312" s="80">
        <v>0.1</v>
      </c>
      <c r="L312" s="81">
        <v>1</v>
      </c>
      <c r="M312" s="80">
        <v>0.1</v>
      </c>
      <c r="N312" s="82">
        <v>1.4800000000000001E-2</v>
      </c>
      <c r="O312" s="46">
        <f t="shared" si="6"/>
        <v>0.14800000000000002</v>
      </c>
      <c r="P312" s="76">
        <v>40</v>
      </c>
    </row>
    <row r="313" spans="1:16" s="76" customFormat="1" ht="31" x14ac:dyDescent="0.35">
      <c r="A313" s="74">
        <v>44252</v>
      </c>
      <c r="B313" s="75">
        <v>44260</v>
      </c>
      <c r="C313" s="76" t="s">
        <v>303</v>
      </c>
      <c r="D313" s="76" t="s">
        <v>49</v>
      </c>
      <c r="E313" s="76" t="s">
        <v>50</v>
      </c>
      <c r="F313" s="77">
        <v>23</v>
      </c>
      <c r="G313" s="78">
        <v>2.5</v>
      </c>
      <c r="H313" s="78">
        <v>2.75</v>
      </c>
      <c r="I313" s="79"/>
      <c r="J313" s="79"/>
      <c r="K313" s="80">
        <v>0.1</v>
      </c>
      <c r="L313" s="81">
        <v>1</v>
      </c>
      <c r="M313" s="80">
        <v>0.1</v>
      </c>
      <c r="N313" s="82">
        <v>0.01</v>
      </c>
      <c r="O313" s="46">
        <f t="shared" si="6"/>
        <v>0.1</v>
      </c>
      <c r="P313" s="76">
        <v>40</v>
      </c>
    </row>
    <row r="314" spans="1:16" s="76" customFormat="1" ht="31" x14ac:dyDescent="0.35">
      <c r="A314" s="74">
        <v>44257</v>
      </c>
      <c r="B314" s="75">
        <v>44267</v>
      </c>
      <c r="C314" s="76" t="s">
        <v>304</v>
      </c>
      <c r="D314" s="76" t="s">
        <v>49</v>
      </c>
      <c r="E314" s="76" t="s">
        <v>50</v>
      </c>
      <c r="F314" s="77">
        <v>330</v>
      </c>
      <c r="G314" s="78">
        <v>4.4000000000000004</v>
      </c>
      <c r="H314" s="83">
        <v>4.5999999999999996</v>
      </c>
      <c r="I314" s="79"/>
      <c r="J314" s="79"/>
      <c r="K314" s="80">
        <v>0.1</v>
      </c>
      <c r="L314" s="81">
        <v>1</v>
      </c>
      <c r="M314" s="80">
        <v>0.1</v>
      </c>
      <c r="N314" s="82">
        <v>4.7999999999999996E-3</v>
      </c>
      <c r="O314" s="46">
        <f t="shared" si="6"/>
        <v>4.7999999999999994E-2</v>
      </c>
      <c r="P314" s="76">
        <v>24</v>
      </c>
    </row>
    <row r="315" spans="1:16" s="76" customFormat="1" ht="31" x14ac:dyDescent="0.35">
      <c r="A315" s="74">
        <v>44259</v>
      </c>
      <c r="B315" s="75">
        <v>44267</v>
      </c>
      <c r="C315" s="76" t="s">
        <v>300</v>
      </c>
      <c r="D315" s="76" t="s">
        <v>49</v>
      </c>
      <c r="E315" s="76" t="s">
        <v>50</v>
      </c>
      <c r="F315" s="77">
        <v>180</v>
      </c>
      <c r="G315" s="78">
        <v>4.5</v>
      </c>
      <c r="H315" s="78">
        <v>4.5999999999999996</v>
      </c>
      <c r="I315" s="79"/>
      <c r="J315" s="79"/>
      <c r="K315" s="80">
        <v>0.1</v>
      </c>
      <c r="L315" s="81">
        <v>1</v>
      </c>
      <c r="M315" s="80">
        <v>0.1</v>
      </c>
      <c r="N315" s="82">
        <v>2.3999999999999998E-3</v>
      </c>
      <c r="O315" s="46">
        <f t="shared" si="6"/>
        <v>2.3999999999999997E-2</v>
      </c>
      <c r="P315" s="76">
        <v>24</v>
      </c>
    </row>
    <row r="316" spans="1:16" s="76" customFormat="1" ht="31" x14ac:dyDescent="0.35">
      <c r="A316" s="74">
        <v>44270</v>
      </c>
      <c r="B316" s="75">
        <v>44274</v>
      </c>
      <c r="C316" s="76" t="s">
        <v>305</v>
      </c>
      <c r="D316" s="76" t="s">
        <v>49</v>
      </c>
      <c r="E316" s="76" t="s">
        <v>50</v>
      </c>
      <c r="F316" s="77">
        <v>345</v>
      </c>
      <c r="G316" s="78">
        <v>4.3</v>
      </c>
      <c r="H316" s="78">
        <v>4.6500000000000004</v>
      </c>
      <c r="I316" s="79"/>
      <c r="J316" s="79"/>
      <c r="K316" s="80">
        <v>0.1</v>
      </c>
      <c r="L316" s="81">
        <v>1</v>
      </c>
      <c r="M316" s="80">
        <v>0.1</v>
      </c>
      <c r="N316" s="82">
        <v>8.3999999999999995E-3</v>
      </c>
      <c r="O316" s="46">
        <f t="shared" si="6"/>
        <v>8.3999999999999991E-2</v>
      </c>
      <c r="P316" s="76">
        <v>24</v>
      </c>
    </row>
    <row r="317" spans="1:16" s="76" customFormat="1" ht="31" x14ac:dyDescent="0.35">
      <c r="A317" s="74">
        <v>44260</v>
      </c>
      <c r="B317" s="75">
        <v>44274</v>
      </c>
      <c r="C317" s="76" t="s">
        <v>306</v>
      </c>
      <c r="D317" s="76" t="s">
        <v>49</v>
      </c>
      <c r="E317" s="76" t="s">
        <v>50</v>
      </c>
      <c r="F317" s="77">
        <v>240</v>
      </c>
      <c r="G317" s="78">
        <v>9</v>
      </c>
      <c r="H317" s="78">
        <v>10</v>
      </c>
      <c r="I317" s="79"/>
      <c r="J317" s="79"/>
      <c r="K317" s="80">
        <v>0.1</v>
      </c>
      <c r="L317" s="81">
        <v>1</v>
      </c>
      <c r="M317" s="80">
        <v>0.1</v>
      </c>
      <c r="N317" s="82">
        <v>1.2E-2</v>
      </c>
      <c r="O317" s="46">
        <f t="shared" si="6"/>
        <v>0.12</v>
      </c>
      <c r="P317" s="76">
        <v>12</v>
      </c>
    </row>
    <row r="318" spans="1:16" s="76" customFormat="1" ht="31" x14ac:dyDescent="0.35">
      <c r="A318" s="74">
        <v>44256</v>
      </c>
      <c r="B318" s="75">
        <v>44274</v>
      </c>
      <c r="C318" s="76" t="s">
        <v>297</v>
      </c>
      <c r="D318" s="76" t="s">
        <v>49</v>
      </c>
      <c r="E318" s="76" t="s">
        <v>50</v>
      </c>
      <c r="F318" s="77">
        <v>180</v>
      </c>
      <c r="G318" s="78">
        <v>9.1</v>
      </c>
      <c r="H318" s="78">
        <v>10</v>
      </c>
      <c r="I318" s="79"/>
      <c r="J318" s="79"/>
      <c r="K318" s="80">
        <v>0.1</v>
      </c>
      <c r="L318" s="81">
        <v>1</v>
      </c>
      <c r="M318" s="80">
        <v>0.1</v>
      </c>
      <c r="N318" s="82">
        <v>1.0800000000000001E-2</v>
      </c>
      <c r="O318" s="46">
        <f t="shared" si="6"/>
        <v>0.10800000000000001</v>
      </c>
      <c r="P318" s="76">
        <v>12</v>
      </c>
    </row>
    <row r="319" spans="1:16" s="76" customFormat="1" ht="31" x14ac:dyDescent="0.35">
      <c r="A319" s="74">
        <v>44259</v>
      </c>
      <c r="B319" s="75">
        <v>44274</v>
      </c>
      <c r="C319" s="76" t="s">
        <v>301</v>
      </c>
      <c r="D319" s="76" t="s">
        <v>49</v>
      </c>
      <c r="E319" s="76" t="s">
        <v>50</v>
      </c>
      <c r="F319" s="77">
        <v>140</v>
      </c>
      <c r="G319" s="78">
        <v>4</v>
      </c>
      <c r="H319" s="78">
        <v>5</v>
      </c>
      <c r="I319" s="79"/>
      <c r="J319" s="79"/>
      <c r="K319" s="80">
        <v>0.1</v>
      </c>
      <c r="L319" s="81">
        <v>1</v>
      </c>
      <c r="M319" s="80">
        <v>0.1</v>
      </c>
      <c r="N319" s="82">
        <v>2.4E-2</v>
      </c>
      <c r="O319" s="46">
        <f t="shared" si="6"/>
        <v>0.24</v>
      </c>
      <c r="P319" s="76">
        <v>24</v>
      </c>
    </row>
    <row r="320" spans="1:16" s="76" customFormat="1" ht="31" x14ac:dyDescent="0.35">
      <c r="A320" s="74">
        <v>44249</v>
      </c>
      <c r="B320" s="75">
        <v>44274</v>
      </c>
      <c r="C320" s="76" t="s">
        <v>294</v>
      </c>
      <c r="D320" s="76" t="s">
        <v>293</v>
      </c>
      <c r="E320" s="76" t="s">
        <v>50</v>
      </c>
      <c r="F320" s="77">
        <v>34</v>
      </c>
      <c r="G320" s="78">
        <v>2.6</v>
      </c>
      <c r="H320" s="78">
        <v>3</v>
      </c>
      <c r="I320" s="79"/>
      <c r="J320" s="79"/>
      <c r="K320" s="80">
        <v>0.1</v>
      </c>
      <c r="L320" s="81">
        <v>1</v>
      </c>
      <c r="M320" s="80">
        <v>0.1</v>
      </c>
      <c r="N320" s="82">
        <v>1.52E-2</v>
      </c>
      <c r="O320" s="46">
        <f t="shared" si="6"/>
        <v>0.152</v>
      </c>
      <c r="P320" s="76">
        <v>38</v>
      </c>
    </row>
    <row r="321" spans="1:16" s="76" customFormat="1" ht="31" x14ac:dyDescent="0.35">
      <c r="A321" s="74">
        <v>44256</v>
      </c>
      <c r="B321" s="75">
        <v>44274</v>
      </c>
      <c r="C321" s="76" t="s">
        <v>298</v>
      </c>
      <c r="D321" s="76" t="s">
        <v>56</v>
      </c>
      <c r="E321" s="76" t="s">
        <v>50</v>
      </c>
      <c r="F321" s="77">
        <v>147</v>
      </c>
      <c r="G321" s="78">
        <v>2.6</v>
      </c>
      <c r="H321" s="78">
        <v>3</v>
      </c>
      <c r="I321" s="79"/>
      <c r="J321" s="79"/>
      <c r="K321" s="80">
        <v>0.1</v>
      </c>
      <c r="L321" s="81">
        <v>1</v>
      </c>
      <c r="M321" s="80">
        <v>0.1</v>
      </c>
      <c r="N321" s="82">
        <v>1.6E-2</v>
      </c>
      <c r="O321" s="46">
        <f t="shared" si="6"/>
        <v>0.16</v>
      </c>
      <c r="P321" s="76">
        <v>40</v>
      </c>
    </row>
    <row r="322" spans="1:16" s="76" customFormat="1" ht="31" x14ac:dyDescent="0.35">
      <c r="A322" s="74">
        <v>44257</v>
      </c>
      <c r="B322" s="75">
        <v>44274</v>
      </c>
      <c r="C322" s="76" t="s">
        <v>307</v>
      </c>
      <c r="D322" s="76" t="s">
        <v>49</v>
      </c>
      <c r="E322" s="76" t="s">
        <v>50</v>
      </c>
      <c r="F322" s="77">
        <v>330</v>
      </c>
      <c r="G322" s="78">
        <v>4.4000000000000004</v>
      </c>
      <c r="H322" s="78">
        <v>5</v>
      </c>
      <c r="I322" s="79"/>
      <c r="J322" s="79"/>
      <c r="K322" s="80">
        <v>0.1</v>
      </c>
      <c r="L322" s="81">
        <v>1</v>
      </c>
      <c r="M322" s="80">
        <v>0.1</v>
      </c>
      <c r="N322" s="82">
        <v>1.44E-2</v>
      </c>
      <c r="O322" s="46">
        <f t="shared" si="6"/>
        <v>0.14399999999999999</v>
      </c>
      <c r="P322" s="76">
        <v>24</v>
      </c>
    </row>
    <row r="323" spans="1:16" s="76" customFormat="1" ht="31" x14ac:dyDescent="0.35">
      <c r="A323" s="74">
        <v>44259</v>
      </c>
      <c r="B323" s="75">
        <v>44274</v>
      </c>
      <c r="C323" s="76" t="s">
        <v>302</v>
      </c>
      <c r="D323" s="76" t="s">
        <v>49</v>
      </c>
      <c r="E323" s="76" t="s">
        <v>50</v>
      </c>
      <c r="F323" s="77">
        <v>450</v>
      </c>
      <c r="G323" s="78">
        <v>45</v>
      </c>
      <c r="H323" s="78">
        <v>50</v>
      </c>
      <c r="I323" s="79"/>
      <c r="J323" s="79"/>
      <c r="K323" s="80">
        <v>0.1</v>
      </c>
      <c r="L323" s="81">
        <v>1</v>
      </c>
      <c r="M323" s="80">
        <v>0.1</v>
      </c>
      <c r="N323" s="82">
        <v>0.01</v>
      </c>
      <c r="O323" s="46">
        <f t="shared" si="6"/>
        <v>0.1</v>
      </c>
      <c r="P323" s="76">
        <v>2</v>
      </c>
    </row>
    <row r="324" spans="1:16" s="76" customFormat="1" ht="31" x14ac:dyDescent="0.35">
      <c r="A324" s="74">
        <v>44274</v>
      </c>
      <c r="B324" s="75">
        <v>44302</v>
      </c>
      <c r="C324" s="76" t="s">
        <v>308</v>
      </c>
      <c r="D324" s="76" t="s">
        <v>49</v>
      </c>
      <c r="E324" s="76" t="s">
        <v>50</v>
      </c>
      <c r="F324" s="77">
        <v>500</v>
      </c>
      <c r="G324" s="78">
        <v>44</v>
      </c>
      <c r="H324" s="78">
        <v>50</v>
      </c>
      <c r="I324" s="79"/>
      <c r="J324" s="79"/>
      <c r="K324" s="80">
        <v>0.1</v>
      </c>
      <c r="L324" s="81">
        <v>1</v>
      </c>
      <c r="M324" s="80">
        <v>0.1</v>
      </c>
      <c r="N324" s="82">
        <v>1.2E-2</v>
      </c>
      <c r="O324" s="46">
        <f t="shared" si="6"/>
        <v>0.12</v>
      </c>
      <c r="P324" s="76">
        <v>2</v>
      </c>
    </row>
    <row r="325" spans="1:16" s="76" customFormat="1" ht="31" x14ac:dyDescent="0.35">
      <c r="A325" s="74">
        <v>44258</v>
      </c>
      <c r="B325" s="75">
        <v>44302</v>
      </c>
      <c r="C325" s="76" t="s">
        <v>308</v>
      </c>
      <c r="D325" s="76" t="s">
        <v>49</v>
      </c>
      <c r="E325" s="76" t="s">
        <v>50</v>
      </c>
      <c r="F325" s="77">
        <v>500</v>
      </c>
      <c r="G325" s="78">
        <v>46</v>
      </c>
      <c r="H325" s="78">
        <v>50</v>
      </c>
      <c r="I325" s="79"/>
      <c r="J325" s="79"/>
      <c r="K325" s="80">
        <v>0.1</v>
      </c>
      <c r="L325" s="81">
        <v>1</v>
      </c>
      <c r="M325" s="80">
        <v>0.1</v>
      </c>
      <c r="N325" s="82">
        <v>8.0000000000000002E-3</v>
      </c>
      <c r="O325" s="46">
        <f t="shared" si="6"/>
        <v>0.08</v>
      </c>
      <c r="P325" s="76">
        <v>2</v>
      </c>
    </row>
    <row r="326" spans="1:16" s="76" customFormat="1" ht="31" x14ac:dyDescent="0.35">
      <c r="A326" s="74">
        <v>44278</v>
      </c>
      <c r="B326" s="75">
        <v>44302</v>
      </c>
      <c r="C326" s="76" t="s">
        <v>309</v>
      </c>
      <c r="D326" s="76" t="s">
        <v>56</v>
      </c>
      <c r="E326" s="76" t="s">
        <v>50</v>
      </c>
      <c r="F326" s="77">
        <v>142</v>
      </c>
      <c r="G326" s="78">
        <v>2.6</v>
      </c>
      <c r="H326" s="78">
        <v>3</v>
      </c>
      <c r="I326" s="79"/>
      <c r="J326" s="79"/>
      <c r="K326" s="80">
        <v>0.1</v>
      </c>
      <c r="L326" s="81">
        <v>1</v>
      </c>
      <c r="M326" s="80">
        <v>0.1</v>
      </c>
      <c r="N326" s="82">
        <v>1.6E-2</v>
      </c>
      <c r="O326" s="46">
        <f t="shared" si="6"/>
        <v>0.16</v>
      </c>
      <c r="P326" s="76">
        <v>40</v>
      </c>
    </row>
    <row r="327" spans="1:16" s="76" customFormat="1" ht="31" x14ac:dyDescent="0.35">
      <c r="A327" s="74">
        <v>44278</v>
      </c>
      <c r="B327" s="75">
        <v>44302</v>
      </c>
      <c r="C327" s="76" t="s">
        <v>316</v>
      </c>
      <c r="D327" s="76" t="s">
        <v>56</v>
      </c>
      <c r="E327" s="76" t="s">
        <v>50</v>
      </c>
      <c r="F327" s="77">
        <v>142</v>
      </c>
      <c r="G327" s="78">
        <v>2.6</v>
      </c>
      <c r="H327" s="78">
        <v>3</v>
      </c>
      <c r="I327" s="79"/>
      <c r="J327" s="79"/>
      <c r="K327" s="80">
        <v>0.1</v>
      </c>
      <c r="L327" s="81">
        <v>1</v>
      </c>
      <c r="M327" s="80">
        <v>0.1</v>
      </c>
      <c r="N327" s="82">
        <v>1.6E-2</v>
      </c>
      <c r="O327" s="46">
        <f t="shared" si="6"/>
        <v>0.16</v>
      </c>
      <c r="P327" s="76">
        <v>40</v>
      </c>
    </row>
    <row r="328" spans="1:16" s="76" customFormat="1" ht="31" x14ac:dyDescent="0.35">
      <c r="A328" s="74">
        <v>44285</v>
      </c>
      <c r="B328" s="75">
        <v>44302</v>
      </c>
      <c r="C328" s="76" t="s">
        <v>310</v>
      </c>
      <c r="D328" s="76" t="s">
        <v>56</v>
      </c>
      <c r="E328" s="76" t="s">
        <v>50</v>
      </c>
      <c r="F328" s="77">
        <v>130</v>
      </c>
      <c r="G328" s="78">
        <v>2.6</v>
      </c>
      <c r="H328" s="78">
        <v>3</v>
      </c>
      <c r="I328" s="79"/>
      <c r="J328" s="79"/>
      <c r="K328" s="80">
        <v>0.1</v>
      </c>
      <c r="L328" s="81">
        <v>1</v>
      </c>
      <c r="M328" s="80">
        <v>0.1</v>
      </c>
      <c r="N328" s="82">
        <v>1.6E-2</v>
      </c>
      <c r="O328" s="46">
        <f t="shared" si="6"/>
        <v>0.16</v>
      </c>
      <c r="P328" s="76">
        <v>40</v>
      </c>
    </row>
    <row r="329" spans="1:16" s="76" customFormat="1" ht="31" x14ac:dyDescent="0.35">
      <c r="A329" s="74">
        <v>44291</v>
      </c>
      <c r="B329" s="75">
        <v>44305</v>
      </c>
      <c r="C329" s="76" t="s">
        <v>313</v>
      </c>
      <c r="D329" s="76" t="s">
        <v>49</v>
      </c>
      <c r="E329" s="76" t="s">
        <v>50</v>
      </c>
      <c r="F329" s="77">
        <v>220</v>
      </c>
      <c r="G329" s="78">
        <v>8.4</v>
      </c>
      <c r="H329" s="78">
        <v>9.75</v>
      </c>
      <c r="I329" s="79"/>
      <c r="J329" s="79"/>
      <c r="K329" s="80">
        <v>0.1</v>
      </c>
      <c r="L329" s="81">
        <v>1</v>
      </c>
      <c r="M329" s="80">
        <v>0.1</v>
      </c>
      <c r="N329" s="82">
        <v>1.6199999999999999E-2</v>
      </c>
      <c r="O329" s="46">
        <f t="shared" si="6"/>
        <v>0.16199999999999998</v>
      </c>
      <c r="P329" s="76">
        <v>12</v>
      </c>
    </row>
    <row r="330" spans="1:16" s="76" customFormat="1" ht="31" x14ac:dyDescent="0.35">
      <c r="A330" s="74">
        <v>44302</v>
      </c>
      <c r="B330" s="75">
        <v>44319</v>
      </c>
      <c r="C330" s="76" t="s">
        <v>317</v>
      </c>
      <c r="D330" s="76" t="s">
        <v>56</v>
      </c>
      <c r="E330" s="76" t="s">
        <v>50</v>
      </c>
      <c r="F330" s="77">
        <v>145</v>
      </c>
      <c r="G330" s="77">
        <v>2.5</v>
      </c>
      <c r="H330" s="90">
        <v>2.95</v>
      </c>
      <c r="I330" s="79"/>
      <c r="J330" s="79"/>
      <c r="K330" s="80">
        <v>0.1</v>
      </c>
      <c r="L330" s="81">
        <v>1</v>
      </c>
      <c r="M330" s="80">
        <v>0.1</v>
      </c>
      <c r="N330" s="82">
        <v>1.7999999999999999E-2</v>
      </c>
      <c r="O330" s="46">
        <f t="shared" si="6"/>
        <v>0.18</v>
      </c>
      <c r="P330" s="76">
        <v>40</v>
      </c>
    </row>
    <row r="331" spans="1:16" s="76" customFormat="1" ht="31" x14ac:dyDescent="0.35">
      <c r="A331" s="74">
        <v>44302</v>
      </c>
      <c r="B331" s="75">
        <v>44321</v>
      </c>
      <c r="C331" s="76" t="s">
        <v>318</v>
      </c>
      <c r="D331" s="76" t="s">
        <v>49</v>
      </c>
      <c r="E331" s="76" t="s">
        <v>50</v>
      </c>
      <c r="F331" s="77">
        <v>33</v>
      </c>
      <c r="G331" s="77">
        <v>2.5</v>
      </c>
      <c r="H331" s="90">
        <v>2.95</v>
      </c>
      <c r="I331" s="79"/>
      <c r="J331" s="79"/>
      <c r="K331" s="80">
        <v>0.1</v>
      </c>
      <c r="L331" s="81">
        <v>1</v>
      </c>
      <c r="M331" s="80">
        <v>0.1</v>
      </c>
      <c r="N331" s="82">
        <v>1.7999999999999999E-2</v>
      </c>
      <c r="O331" s="46">
        <f t="shared" si="6"/>
        <v>0.18</v>
      </c>
      <c r="P331" s="76">
        <v>40</v>
      </c>
    </row>
    <row r="332" spans="1:16" s="76" customFormat="1" ht="31" x14ac:dyDescent="0.35">
      <c r="A332" s="74">
        <v>44305</v>
      </c>
      <c r="B332" s="75">
        <v>44322</v>
      </c>
      <c r="C332" s="76" t="s">
        <v>319</v>
      </c>
      <c r="D332" s="76" t="s">
        <v>49</v>
      </c>
      <c r="E332" s="76" t="s">
        <v>50</v>
      </c>
      <c r="F332" s="77">
        <v>310</v>
      </c>
      <c r="G332" s="77">
        <v>8.5</v>
      </c>
      <c r="H332" s="90">
        <v>9.8000000000000007</v>
      </c>
      <c r="I332" s="79"/>
      <c r="J332" s="79"/>
      <c r="K332" s="80">
        <v>0.1</v>
      </c>
      <c r="L332" s="81">
        <v>1</v>
      </c>
      <c r="M332" s="80">
        <v>0.1</v>
      </c>
      <c r="N332" s="82">
        <v>1.5599999999999999E-2</v>
      </c>
      <c r="O332" s="46">
        <f t="shared" si="6"/>
        <v>0.156</v>
      </c>
      <c r="P332" s="76">
        <v>12</v>
      </c>
    </row>
    <row r="333" spans="1:16" s="76" customFormat="1" ht="31" x14ac:dyDescent="0.35">
      <c r="A333" s="74">
        <v>44291</v>
      </c>
      <c r="B333" s="75">
        <v>44326</v>
      </c>
      <c r="C333" s="76" t="s">
        <v>312</v>
      </c>
      <c r="D333" s="76" t="s">
        <v>49</v>
      </c>
      <c r="E333" s="76" t="s">
        <v>50</v>
      </c>
      <c r="F333" s="77">
        <v>135</v>
      </c>
      <c r="G333" s="77">
        <v>4.3</v>
      </c>
      <c r="H333" s="90">
        <v>4.9800000000000004</v>
      </c>
      <c r="I333" s="79"/>
      <c r="J333" s="79"/>
      <c r="K333" s="80">
        <v>0.1</v>
      </c>
      <c r="L333" s="81">
        <v>1</v>
      </c>
      <c r="M333" s="80">
        <v>0.1</v>
      </c>
      <c r="N333" s="82">
        <v>1.6299999999999999E-2</v>
      </c>
      <c r="O333" s="46">
        <f t="shared" si="6"/>
        <v>0.16299999999999998</v>
      </c>
      <c r="P333" s="76">
        <v>24</v>
      </c>
    </row>
    <row r="334" spans="1:16" s="76" customFormat="1" ht="31" x14ac:dyDescent="0.35">
      <c r="A334" s="74">
        <v>44291</v>
      </c>
      <c r="B334" s="75">
        <v>44326</v>
      </c>
      <c r="C334" s="76" t="s">
        <v>311</v>
      </c>
      <c r="D334" s="76" t="s">
        <v>49</v>
      </c>
      <c r="E334" s="76" t="s">
        <v>50</v>
      </c>
      <c r="F334" s="77">
        <v>205</v>
      </c>
      <c r="G334" s="77">
        <v>8.6999999999999993</v>
      </c>
      <c r="H334" s="90">
        <v>9.9</v>
      </c>
      <c r="I334" s="79"/>
      <c r="J334" s="79"/>
      <c r="K334" s="80">
        <v>0.1</v>
      </c>
      <c r="L334" s="81">
        <v>1</v>
      </c>
      <c r="M334" s="80">
        <v>0.1</v>
      </c>
      <c r="N334" s="82">
        <v>1.44E-2</v>
      </c>
      <c r="O334" s="46">
        <f t="shared" si="6"/>
        <v>0.14399999999999999</v>
      </c>
      <c r="P334" s="76">
        <v>12</v>
      </c>
    </row>
    <row r="335" spans="1:16" s="76" customFormat="1" ht="31" x14ac:dyDescent="0.35">
      <c r="A335" s="74">
        <v>44319</v>
      </c>
      <c r="B335" s="75">
        <v>44327</v>
      </c>
      <c r="C335" s="76" t="s">
        <v>324</v>
      </c>
      <c r="D335" s="76" t="s">
        <v>49</v>
      </c>
      <c r="E335" s="76" t="s">
        <v>50</v>
      </c>
      <c r="F335" s="77">
        <v>430</v>
      </c>
      <c r="G335" s="77">
        <v>9.1</v>
      </c>
      <c r="H335" s="90">
        <v>9.9</v>
      </c>
      <c r="I335" s="79"/>
      <c r="J335" s="79"/>
      <c r="K335" s="80">
        <v>0.1</v>
      </c>
      <c r="L335" s="81">
        <v>1</v>
      </c>
      <c r="M335" s="80">
        <v>0.1</v>
      </c>
      <c r="N335" s="82">
        <v>9.5999999999999992E-3</v>
      </c>
      <c r="O335" s="46">
        <f t="shared" si="6"/>
        <v>9.5999999999999988E-2</v>
      </c>
      <c r="P335" s="76">
        <v>12</v>
      </c>
    </row>
    <row r="336" spans="1:16" s="76" customFormat="1" ht="31" x14ac:dyDescent="0.35">
      <c r="A336" s="74">
        <v>44314</v>
      </c>
      <c r="B336" s="75">
        <v>44328</v>
      </c>
      <c r="C336" s="76" t="s">
        <v>321</v>
      </c>
      <c r="D336" s="76" t="s">
        <v>49</v>
      </c>
      <c r="E336" s="76" t="s">
        <v>50</v>
      </c>
      <c r="F336" s="77">
        <v>240</v>
      </c>
      <c r="G336" s="77">
        <v>9.3000000000000007</v>
      </c>
      <c r="H336" s="90">
        <v>7.7</v>
      </c>
      <c r="I336" s="79"/>
      <c r="J336" s="79"/>
      <c r="K336" s="80">
        <v>0.1</v>
      </c>
      <c r="L336" s="81">
        <v>1</v>
      </c>
      <c r="M336" s="80">
        <v>0.1</v>
      </c>
      <c r="N336" s="82">
        <v>-1.9199999999999998E-2</v>
      </c>
      <c r="O336" s="46">
        <f t="shared" si="6"/>
        <v>-0.19199999999999998</v>
      </c>
      <c r="P336" s="76">
        <v>12</v>
      </c>
    </row>
    <row r="337" spans="1:16" s="76" customFormat="1" ht="31" x14ac:dyDescent="0.35">
      <c r="A337" s="74">
        <v>44293</v>
      </c>
      <c r="B337" s="75">
        <v>44328</v>
      </c>
      <c r="C337" s="76" t="s">
        <v>315</v>
      </c>
      <c r="D337" s="76" t="s">
        <v>56</v>
      </c>
      <c r="E337" s="76" t="s">
        <v>50</v>
      </c>
      <c r="F337" s="77">
        <v>144</v>
      </c>
      <c r="G337" s="77">
        <v>2.5</v>
      </c>
      <c r="H337" s="90">
        <v>2.98</v>
      </c>
      <c r="I337" s="79"/>
      <c r="J337" s="79"/>
      <c r="K337" s="80">
        <v>0.1</v>
      </c>
      <c r="L337" s="81">
        <v>1</v>
      </c>
      <c r="M337" s="80">
        <v>0.1</v>
      </c>
      <c r="N337" s="82">
        <v>1.9199999999999998E-2</v>
      </c>
      <c r="O337" s="46">
        <f t="shared" si="6"/>
        <v>0.19199999999999998</v>
      </c>
      <c r="P337" s="76">
        <v>40</v>
      </c>
    </row>
    <row r="338" spans="1:16" s="86" customFormat="1" ht="31" x14ac:dyDescent="0.35">
      <c r="A338" s="91">
        <v>44321</v>
      </c>
      <c r="B338" s="92">
        <v>44328</v>
      </c>
      <c r="C338" s="86" t="s">
        <v>325</v>
      </c>
      <c r="D338" s="86" t="s">
        <v>49</v>
      </c>
      <c r="E338" s="86" t="s">
        <v>50</v>
      </c>
      <c r="F338" s="93">
        <v>427</v>
      </c>
      <c r="G338" s="93">
        <v>4.4000000000000004</v>
      </c>
      <c r="H338" s="90">
        <v>4.8899999999999997</v>
      </c>
      <c r="I338" s="94"/>
      <c r="J338" s="94"/>
      <c r="K338" s="95">
        <v>0.1</v>
      </c>
      <c r="L338" s="96">
        <v>1</v>
      </c>
      <c r="M338" s="95">
        <v>0.1</v>
      </c>
      <c r="N338" s="97">
        <v>1.18E-2</v>
      </c>
      <c r="O338" s="46">
        <f t="shared" si="6"/>
        <v>0.11799999999999999</v>
      </c>
      <c r="P338" s="86">
        <v>24</v>
      </c>
    </row>
    <row r="339" spans="1:16" s="76" customFormat="1" ht="31" x14ac:dyDescent="0.35">
      <c r="A339" s="74">
        <v>44322</v>
      </c>
      <c r="B339" s="75">
        <v>44328</v>
      </c>
      <c r="C339" s="76" t="s">
        <v>323</v>
      </c>
      <c r="D339" s="76" t="s">
        <v>56</v>
      </c>
      <c r="E339" s="76" t="s">
        <v>50</v>
      </c>
      <c r="F339" s="77">
        <v>144</v>
      </c>
      <c r="G339" s="77">
        <v>2.5</v>
      </c>
      <c r="H339" s="90">
        <v>2.9</v>
      </c>
      <c r="I339" s="79"/>
      <c r="J339" s="79"/>
      <c r="K339" s="80">
        <v>0.1</v>
      </c>
      <c r="L339" s="81">
        <v>1</v>
      </c>
      <c r="M339" s="80">
        <v>0.1</v>
      </c>
      <c r="N339" s="82">
        <v>1.6E-2</v>
      </c>
      <c r="O339" s="46">
        <f t="shared" si="6"/>
        <v>0.16</v>
      </c>
      <c r="P339" s="76">
        <v>40</v>
      </c>
    </row>
    <row r="340" spans="1:16" s="76" customFormat="1" ht="31" x14ac:dyDescent="0.35">
      <c r="A340" s="74">
        <v>44314</v>
      </c>
      <c r="B340" s="75">
        <v>44328</v>
      </c>
      <c r="C340" s="76" t="s">
        <v>322</v>
      </c>
      <c r="D340" s="76" t="s">
        <v>49</v>
      </c>
      <c r="E340" s="76" t="s">
        <v>50</v>
      </c>
      <c r="F340" s="77">
        <v>43</v>
      </c>
      <c r="G340" s="77">
        <v>2.5</v>
      </c>
      <c r="H340" s="90">
        <v>2.2999999999999998</v>
      </c>
      <c r="I340" s="79"/>
      <c r="J340" s="79"/>
      <c r="K340" s="80">
        <v>0.1</v>
      </c>
      <c r="L340" s="81">
        <v>1</v>
      </c>
      <c r="M340" s="80">
        <v>0.1</v>
      </c>
      <c r="N340" s="82">
        <v>-8.0000000000000002E-3</v>
      </c>
      <c r="O340" s="46">
        <f t="shared" si="6"/>
        <v>-0.08</v>
      </c>
      <c r="P340" s="76">
        <v>40</v>
      </c>
    </row>
    <row r="341" spans="1:16" s="76" customFormat="1" ht="31" x14ac:dyDescent="0.35">
      <c r="A341" s="74">
        <v>44293</v>
      </c>
      <c r="B341" s="75">
        <v>44337</v>
      </c>
      <c r="C341" s="76" t="s">
        <v>314</v>
      </c>
      <c r="D341" s="76" t="s">
        <v>56</v>
      </c>
      <c r="E341" s="76" t="s">
        <v>50</v>
      </c>
      <c r="F341" s="77">
        <v>143</v>
      </c>
      <c r="G341" s="77">
        <v>2.5</v>
      </c>
      <c r="H341" s="90">
        <v>3</v>
      </c>
      <c r="I341" s="79"/>
      <c r="J341" s="79"/>
      <c r="K341" s="80">
        <v>0.1</v>
      </c>
      <c r="L341" s="81">
        <v>1</v>
      </c>
      <c r="M341" s="80">
        <v>0.1</v>
      </c>
      <c r="N341" s="82">
        <v>0.02</v>
      </c>
      <c r="O341" s="46">
        <f t="shared" si="6"/>
        <v>0.2</v>
      </c>
      <c r="P341" s="76">
        <v>40</v>
      </c>
    </row>
    <row r="342" spans="1:16" s="76" customFormat="1" ht="31" x14ac:dyDescent="0.35">
      <c r="A342" s="74">
        <v>44305</v>
      </c>
      <c r="B342" s="75">
        <v>44337</v>
      </c>
      <c r="C342" s="76" t="s">
        <v>320</v>
      </c>
      <c r="D342" s="76" t="s">
        <v>49</v>
      </c>
      <c r="E342" s="76" t="s">
        <v>50</v>
      </c>
      <c r="F342" s="77">
        <v>200</v>
      </c>
      <c r="G342" s="77">
        <v>8.6999999999999993</v>
      </c>
      <c r="H342" s="90">
        <v>10</v>
      </c>
      <c r="I342" s="79"/>
      <c r="J342" s="79"/>
      <c r="K342" s="80">
        <v>0.1</v>
      </c>
      <c r="L342" s="81">
        <v>1</v>
      </c>
      <c r="M342" s="80">
        <v>0.1</v>
      </c>
      <c r="N342" s="82">
        <v>1.5599999999999999E-2</v>
      </c>
      <c r="O342" s="46">
        <f t="shared" si="6"/>
        <v>0.156</v>
      </c>
      <c r="P342" s="76">
        <v>12</v>
      </c>
    </row>
    <row r="343" spans="1:16" s="76" customFormat="1" ht="31" x14ac:dyDescent="0.35">
      <c r="A343" s="74">
        <v>44335</v>
      </c>
      <c r="B343" s="75">
        <v>44349</v>
      </c>
      <c r="C343" s="76" t="s">
        <v>328</v>
      </c>
      <c r="D343" s="76" t="s">
        <v>49</v>
      </c>
      <c r="E343" s="76" t="s">
        <v>50</v>
      </c>
      <c r="F343" s="77">
        <v>330</v>
      </c>
      <c r="G343" s="77">
        <v>8.5</v>
      </c>
      <c r="H343" s="90">
        <v>9.9499999999999993</v>
      </c>
      <c r="I343" s="79"/>
      <c r="J343" s="79"/>
      <c r="K343" s="80">
        <v>0.1</v>
      </c>
      <c r="L343" s="81">
        <v>1</v>
      </c>
      <c r="M343" s="80">
        <v>0.1</v>
      </c>
      <c r="N343" s="82">
        <v>1.7399999999999999E-2</v>
      </c>
      <c r="O343" s="46">
        <f t="shared" si="6"/>
        <v>0.17399999999999999</v>
      </c>
      <c r="P343" s="76">
        <v>12</v>
      </c>
    </row>
    <row r="344" spans="1:16" s="76" customFormat="1" ht="31" x14ac:dyDescent="0.35">
      <c r="A344" s="74">
        <v>44336</v>
      </c>
      <c r="B344" s="75">
        <v>44355</v>
      </c>
      <c r="C344" s="76" t="s">
        <v>327</v>
      </c>
      <c r="D344" s="76" t="s">
        <v>56</v>
      </c>
      <c r="E344" s="76" t="s">
        <v>50</v>
      </c>
      <c r="F344" s="77">
        <v>141</v>
      </c>
      <c r="G344" s="77">
        <v>2.6</v>
      </c>
      <c r="H344" s="90">
        <v>2.4</v>
      </c>
      <c r="I344" s="79"/>
      <c r="J344" s="79"/>
      <c r="K344" s="80">
        <v>0.1</v>
      </c>
      <c r="L344" s="81">
        <v>1</v>
      </c>
      <c r="M344" s="80">
        <v>0.1</v>
      </c>
      <c r="N344" s="82">
        <v>-8.0000000000000002E-3</v>
      </c>
      <c r="O344" s="46">
        <f t="shared" si="6"/>
        <v>-0.08</v>
      </c>
      <c r="P344" s="76">
        <v>40</v>
      </c>
    </row>
    <row r="345" spans="1:16" s="76" customFormat="1" ht="31" x14ac:dyDescent="0.35">
      <c r="A345" s="74">
        <v>44329</v>
      </c>
      <c r="B345" s="75">
        <v>44363</v>
      </c>
      <c r="C345" s="76" t="s">
        <v>326</v>
      </c>
      <c r="D345" s="76" t="s">
        <v>49</v>
      </c>
      <c r="E345" s="76" t="s">
        <v>50</v>
      </c>
      <c r="F345" s="77">
        <v>385</v>
      </c>
      <c r="G345" s="77">
        <v>8.6999999999999993</v>
      </c>
      <c r="H345" s="90">
        <v>9.98</v>
      </c>
      <c r="I345" s="79"/>
      <c r="J345" s="79"/>
      <c r="K345" s="80">
        <v>0.1</v>
      </c>
      <c r="L345" s="81">
        <v>1</v>
      </c>
      <c r="M345" s="80">
        <v>0.1</v>
      </c>
      <c r="N345" s="82">
        <v>1.54E-2</v>
      </c>
      <c r="O345" s="46">
        <f t="shared" si="6"/>
        <v>0.154</v>
      </c>
      <c r="P345" s="76">
        <v>12</v>
      </c>
    </row>
    <row r="346" spans="1:16" s="76" customFormat="1" ht="31" x14ac:dyDescent="0.35">
      <c r="A346" s="74">
        <v>44335</v>
      </c>
      <c r="B346" s="75">
        <v>44365</v>
      </c>
      <c r="C346" s="76" t="s">
        <v>329</v>
      </c>
      <c r="D346" s="76" t="s">
        <v>49</v>
      </c>
      <c r="E346" s="76" t="s">
        <v>50</v>
      </c>
      <c r="F346" s="77">
        <v>270</v>
      </c>
      <c r="G346" s="78">
        <v>8.5</v>
      </c>
      <c r="H346" s="78">
        <v>9.8000000000000007</v>
      </c>
      <c r="I346" s="79"/>
      <c r="J346" s="79"/>
      <c r="K346" s="80">
        <v>0.1</v>
      </c>
      <c r="L346" s="81">
        <v>1</v>
      </c>
      <c r="M346" s="80">
        <v>0.1</v>
      </c>
      <c r="N346" s="82">
        <v>1.5599999999999999E-2</v>
      </c>
      <c r="O346" s="46">
        <f t="shared" si="6"/>
        <v>0.156</v>
      </c>
      <c r="P346" s="76">
        <v>12</v>
      </c>
    </row>
    <row r="347" spans="1:16" s="76" customFormat="1" ht="31" x14ac:dyDescent="0.35">
      <c r="A347" s="74">
        <v>44334</v>
      </c>
      <c r="B347" s="75">
        <v>44365</v>
      </c>
      <c r="C347" s="76" t="s">
        <v>330</v>
      </c>
      <c r="D347" s="76" t="s">
        <v>49</v>
      </c>
      <c r="E347" s="76" t="s">
        <v>50</v>
      </c>
      <c r="F347" s="77">
        <v>385</v>
      </c>
      <c r="G347" s="77">
        <v>8.8000000000000007</v>
      </c>
      <c r="H347" s="90">
        <v>10</v>
      </c>
      <c r="I347" s="79"/>
      <c r="J347" s="79"/>
      <c r="K347" s="80">
        <v>0.1</v>
      </c>
      <c r="L347" s="81">
        <v>1</v>
      </c>
      <c r="M347" s="80">
        <v>0.1</v>
      </c>
      <c r="N347" s="82">
        <v>1.44E-2</v>
      </c>
      <c r="O347" s="46">
        <f t="shared" si="6"/>
        <v>0.14399999999999999</v>
      </c>
      <c r="P347" s="76">
        <v>12</v>
      </c>
    </row>
    <row r="348" spans="1:16" s="99" customFormat="1" ht="30.75" customHeight="1" x14ac:dyDescent="0.35">
      <c r="A348" s="98">
        <v>44383</v>
      </c>
      <c r="B348" s="75">
        <v>44393</v>
      </c>
      <c r="C348" s="99" t="s">
        <v>331</v>
      </c>
      <c r="D348" s="99" t="s">
        <v>56</v>
      </c>
      <c r="E348" s="99" t="s">
        <v>50</v>
      </c>
      <c r="F348" s="103">
        <v>152</v>
      </c>
      <c r="G348" s="104">
        <v>2.82</v>
      </c>
      <c r="H348" s="78">
        <v>3</v>
      </c>
      <c r="I348" s="79"/>
      <c r="J348" s="79"/>
      <c r="K348" s="101">
        <v>0.1</v>
      </c>
      <c r="L348" s="102">
        <v>1</v>
      </c>
      <c r="M348" s="101">
        <v>0.1</v>
      </c>
      <c r="N348" s="100">
        <v>7.1999999999999998E-3</v>
      </c>
      <c r="O348" s="46">
        <f t="shared" si="6"/>
        <v>7.1999999999999995E-2</v>
      </c>
      <c r="P348" s="99">
        <v>40</v>
      </c>
    </row>
    <row r="349" spans="1:16" s="99" customFormat="1" ht="30.75" customHeight="1" x14ac:dyDescent="0.35">
      <c r="A349" s="98">
        <v>44383</v>
      </c>
      <c r="B349" s="75">
        <v>44393</v>
      </c>
      <c r="C349" s="99" t="s">
        <v>332</v>
      </c>
      <c r="D349" s="99" t="s">
        <v>49</v>
      </c>
      <c r="E349" s="99" t="s">
        <v>50</v>
      </c>
      <c r="F349" s="103">
        <v>145</v>
      </c>
      <c r="G349" s="104">
        <v>4.5999999999999996</v>
      </c>
      <c r="H349" s="78">
        <v>5</v>
      </c>
      <c r="I349" s="79"/>
      <c r="J349" s="79"/>
      <c r="K349" s="101">
        <v>0.1</v>
      </c>
      <c r="L349" s="102">
        <v>1</v>
      </c>
      <c r="M349" s="101">
        <v>0.1</v>
      </c>
      <c r="N349" s="100">
        <v>9.5999999999999992E-3</v>
      </c>
      <c r="O349" s="46">
        <f t="shared" si="6"/>
        <v>9.5999999999999988E-2</v>
      </c>
      <c r="P349" s="99">
        <v>24</v>
      </c>
    </row>
    <row r="350" spans="1:16" s="106" customFormat="1" ht="30.75" customHeight="1" x14ac:dyDescent="0.35">
      <c r="A350" s="105">
        <v>44397</v>
      </c>
      <c r="B350" s="115">
        <v>44414</v>
      </c>
      <c r="C350" s="106" t="s">
        <v>335</v>
      </c>
      <c r="D350" s="106" t="s">
        <v>49</v>
      </c>
      <c r="E350" s="106" t="s">
        <v>50</v>
      </c>
      <c r="F350" s="107">
        <v>143</v>
      </c>
      <c r="G350" s="108">
        <v>4.0999999999999996</v>
      </c>
      <c r="H350" s="78">
        <v>3</v>
      </c>
      <c r="I350" s="79"/>
      <c r="J350" s="79"/>
      <c r="K350" s="109">
        <v>0.1</v>
      </c>
      <c r="L350" s="110">
        <v>1</v>
      </c>
      <c r="M350" s="109">
        <v>0.1</v>
      </c>
      <c r="N350" s="111">
        <v>-2.64E-2</v>
      </c>
      <c r="O350" s="46">
        <f t="shared" si="6"/>
        <v>-0.26400000000000001</v>
      </c>
      <c r="P350" s="106">
        <v>24</v>
      </c>
    </row>
    <row r="351" spans="1:16" s="106" customFormat="1" ht="30.75" customHeight="1" x14ac:dyDescent="0.35">
      <c r="A351" s="105">
        <v>44393</v>
      </c>
      <c r="B351" s="115">
        <v>44420</v>
      </c>
      <c r="C351" s="106" t="s">
        <v>333</v>
      </c>
      <c r="D351" s="106" t="s">
        <v>49</v>
      </c>
      <c r="E351" s="106" t="s">
        <v>50</v>
      </c>
      <c r="F351" s="107">
        <v>145</v>
      </c>
      <c r="G351" s="108">
        <v>4.2</v>
      </c>
      <c r="H351" s="114">
        <v>3.25</v>
      </c>
      <c r="I351" s="79"/>
      <c r="J351" s="79"/>
      <c r="K351" s="109">
        <v>0.1</v>
      </c>
      <c r="L351" s="110">
        <v>1</v>
      </c>
      <c r="M351" s="109">
        <v>0.1</v>
      </c>
      <c r="N351" s="111">
        <v>-2.2800000000000001E-2</v>
      </c>
      <c r="O351" s="46">
        <f t="shared" ref="O351:O385" si="7">N351*10</f>
        <v>-0.22800000000000001</v>
      </c>
      <c r="P351" s="106">
        <v>24</v>
      </c>
    </row>
    <row r="352" spans="1:16" s="106" customFormat="1" ht="30.75" customHeight="1" x14ac:dyDescent="0.35">
      <c r="A352" s="105">
        <v>44396</v>
      </c>
      <c r="B352" s="115">
        <v>44428</v>
      </c>
      <c r="C352" s="106" t="s">
        <v>340</v>
      </c>
      <c r="D352" s="106" t="s">
        <v>56</v>
      </c>
      <c r="E352" s="106" t="s">
        <v>50</v>
      </c>
      <c r="F352" s="107">
        <v>157</v>
      </c>
      <c r="G352" s="108">
        <v>2.6</v>
      </c>
      <c r="H352" s="78">
        <v>3</v>
      </c>
      <c r="I352" s="79"/>
      <c r="J352" s="79"/>
      <c r="K352" s="109">
        <v>0.1</v>
      </c>
      <c r="L352" s="110">
        <v>1</v>
      </c>
      <c r="M352" s="109">
        <v>0.1</v>
      </c>
      <c r="N352" s="111">
        <v>1.6E-2</v>
      </c>
      <c r="O352" s="46">
        <f t="shared" si="7"/>
        <v>0.16</v>
      </c>
      <c r="P352" s="106">
        <v>40</v>
      </c>
    </row>
    <row r="353" spans="1:16" s="106" customFormat="1" ht="30.75" customHeight="1" x14ac:dyDescent="0.35">
      <c r="A353" s="105">
        <v>44411</v>
      </c>
      <c r="B353" s="115">
        <v>44428</v>
      </c>
      <c r="C353" s="106" t="s">
        <v>341</v>
      </c>
      <c r="D353" s="106" t="s">
        <v>56</v>
      </c>
      <c r="E353" s="106" t="s">
        <v>50</v>
      </c>
      <c r="F353" s="107">
        <v>156</v>
      </c>
      <c r="G353" s="108">
        <v>2.5</v>
      </c>
      <c r="H353" s="78">
        <v>3</v>
      </c>
      <c r="I353" s="79"/>
      <c r="J353" s="79"/>
      <c r="K353" s="109">
        <v>0.1</v>
      </c>
      <c r="L353" s="110">
        <v>1</v>
      </c>
      <c r="M353" s="109">
        <v>0.1</v>
      </c>
      <c r="N353" s="111">
        <v>0.02</v>
      </c>
      <c r="O353" s="46">
        <f t="shared" si="7"/>
        <v>0.2</v>
      </c>
      <c r="P353" s="106">
        <v>40</v>
      </c>
    </row>
    <row r="354" spans="1:16" s="106" customFormat="1" ht="30.75" customHeight="1" x14ac:dyDescent="0.35">
      <c r="A354" s="105">
        <v>44396</v>
      </c>
      <c r="B354" s="115">
        <v>44428</v>
      </c>
      <c r="C354" s="106" t="s">
        <v>342</v>
      </c>
      <c r="D354" s="106" t="s">
        <v>49</v>
      </c>
      <c r="E354" s="106" t="s">
        <v>50</v>
      </c>
      <c r="F354" s="107">
        <v>320</v>
      </c>
      <c r="G354" s="108">
        <v>9</v>
      </c>
      <c r="H354" s="78">
        <v>10</v>
      </c>
      <c r="I354" s="79"/>
      <c r="J354" s="79"/>
      <c r="K354" s="109">
        <v>0.1</v>
      </c>
      <c r="L354" s="110">
        <v>1</v>
      </c>
      <c r="M354" s="109">
        <v>0.1</v>
      </c>
      <c r="N354" s="111">
        <v>2.4E-2</v>
      </c>
      <c r="O354" s="46">
        <f t="shared" si="7"/>
        <v>0.24</v>
      </c>
      <c r="P354" s="106">
        <v>24</v>
      </c>
    </row>
    <row r="355" spans="1:16" s="106" customFormat="1" ht="30.75" customHeight="1" x14ac:dyDescent="0.35">
      <c r="A355" s="105">
        <v>44411</v>
      </c>
      <c r="B355" s="115">
        <v>44428</v>
      </c>
      <c r="C355" s="106" t="s">
        <v>334</v>
      </c>
      <c r="D355" s="106" t="s">
        <v>49</v>
      </c>
      <c r="E355" s="106" t="s">
        <v>50</v>
      </c>
      <c r="F355" s="107">
        <v>225</v>
      </c>
      <c r="G355" s="108">
        <v>4.3</v>
      </c>
      <c r="H355" s="78">
        <v>5</v>
      </c>
      <c r="I355" s="79"/>
      <c r="J355" s="79"/>
      <c r="K355" s="109">
        <v>0.1</v>
      </c>
      <c r="L355" s="110">
        <v>1</v>
      </c>
      <c r="M355" s="109">
        <v>0.1</v>
      </c>
      <c r="N355" s="111">
        <v>1.6799999999999999E-2</v>
      </c>
      <c r="O355" s="46">
        <f t="shared" si="7"/>
        <v>0.16799999999999998</v>
      </c>
      <c r="P355" s="106">
        <v>24</v>
      </c>
    </row>
    <row r="356" spans="1:16" s="106" customFormat="1" ht="30.75" customHeight="1" x14ac:dyDescent="0.35">
      <c r="A356" s="105">
        <v>44412</v>
      </c>
      <c r="B356" s="115">
        <v>44428</v>
      </c>
      <c r="C356" s="106" t="s">
        <v>338</v>
      </c>
      <c r="D356" s="106" t="s">
        <v>49</v>
      </c>
      <c r="E356" s="106" t="s">
        <v>50</v>
      </c>
      <c r="F356" s="107">
        <v>365</v>
      </c>
      <c r="G356" s="108">
        <v>8.6</v>
      </c>
      <c r="H356" s="78">
        <v>10</v>
      </c>
      <c r="I356" s="79"/>
      <c r="J356" s="79"/>
      <c r="K356" s="109">
        <v>0.1</v>
      </c>
      <c r="L356" s="110">
        <v>1</v>
      </c>
      <c r="M356" s="109">
        <v>0.1</v>
      </c>
      <c r="N356" s="111">
        <v>1.5900000000000001E-2</v>
      </c>
      <c r="O356" s="46">
        <f t="shared" si="7"/>
        <v>0.159</v>
      </c>
      <c r="P356" s="106">
        <v>12</v>
      </c>
    </row>
    <row r="357" spans="1:16" s="106" customFormat="1" ht="30.75" customHeight="1" x14ac:dyDescent="0.35">
      <c r="A357" s="105">
        <v>44421</v>
      </c>
      <c r="B357" s="115">
        <v>44428</v>
      </c>
      <c r="C357" s="106" t="s">
        <v>337</v>
      </c>
      <c r="D357" s="106" t="s">
        <v>49</v>
      </c>
      <c r="E357" s="106" t="s">
        <v>50</v>
      </c>
      <c r="F357" s="107">
        <v>365</v>
      </c>
      <c r="G357" s="108">
        <v>3.8</v>
      </c>
      <c r="H357" s="78">
        <v>3.8</v>
      </c>
      <c r="I357" s="79"/>
      <c r="J357" s="79"/>
      <c r="K357" s="109">
        <v>0.1</v>
      </c>
      <c r="L357" s="110">
        <v>1</v>
      </c>
      <c r="M357" s="109">
        <v>0.1</v>
      </c>
      <c r="N357" s="111">
        <v>0</v>
      </c>
      <c r="O357" s="46">
        <f t="shared" si="7"/>
        <v>0</v>
      </c>
      <c r="P357" s="106">
        <v>26</v>
      </c>
    </row>
    <row r="358" spans="1:16" s="106" customFormat="1" ht="30.75" customHeight="1" x14ac:dyDescent="0.35">
      <c r="A358" s="105">
        <v>44411</v>
      </c>
      <c r="B358" s="115">
        <v>44456</v>
      </c>
      <c r="C358" s="106" t="s">
        <v>336</v>
      </c>
      <c r="D358" s="106" t="s">
        <v>56</v>
      </c>
      <c r="E358" s="106" t="s">
        <v>50</v>
      </c>
      <c r="F358" s="107">
        <v>156</v>
      </c>
      <c r="G358" s="108">
        <v>2.6</v>
      </c>
      <c r="H358" s="78">
        <v>3</v>
      </c>
      <c r="I358" s="79"/>
      <c r="J358" s="79"/>
      <c r="K358" s="109">
        <v>0.1</v>
      </c>
      <c r="L358" s="110">
        <v>1</v>
      </c>
      <c r="M358" s="109">
        <v>0.1</v>
      </c>
      <c r="N358" s="111">
        <v>1.6E-2</v>
      </c>
      <c r="O358" s="46">
        <f t="shared" si="7"/>
        <v>0.16</v>
      </c>
      <c r="P358" s="106">
        <v>40</v>
      </c>
    </row>
    <row r="359" spans="1:16" s="106" customFormat="1" ht="30" customHeight="1" x14ac:dyDescent="0.35">
      <c r="A359" s="105">
        <v>44421</v>
      </c>
      <c r="B359" s="115">
        <v>44456</v>
      </c>
      <c r="C359" s="106" t="s">
        <v>339</v>
      </c>
      <c r="D359" s="106" t="s">
        <v>49</v>
      </c>
      <c r="E359" s="106" t="s">
        <v>50</v>
      </c>
      <c r="F359" s="107">
        <v>420</v>
      </c>
      <c r="G359" s="108">
        <v>8.9</v>
      </c>
      <c r="H359" s="78">
        <v>10</v>
      </c>
      <c r="I359" s="79"/>
      <c r="J359" s="79"/>
      <c r="K359" s="109">
        <v>0.1</v>
      </c>
      <c r="L359" s="110">
        <v>1</v>
      </c>
      <c r="M359" s="109">
        <v>0.1</v>
      </c>
      <c r="N359" s="111">
        <v>1.21E-2</v>
      </c>
      <c r="O359" s="46">
        <f t="shared" si="7"/>
        <v>0.121</v>
      </c>
      <c r="P359" s="106">
        <v>11</v>
      </c>
    </row>
    <row r="360" spans="1:16" s="106" customFormat="1" ht="30.75" customHeight="1" x14ac:dyDescent="0.35">
      <c r="A360" s="116">
        <v>44462</v>
      </c>
      <c r="B360" s="115">
        <v>44497</v>
      </c>
      <c r="C360" s="106" t="s">
        <v>351</v>
      </c>
      <c r="D360" s="106" t="s">
        <v>56</v>
      </c>
      <c r="E360" s="106" t="s">
        <v>50</v>
      </c>
      <c r="F360" s="107">
        <v>154</v>
      </c>
      <c r="G360" s="108">
        <v>2.6</v>
      </c>
      <c r="H360" s="78">
        <v>2.95</v>
      </c>
      <c r="I360" s="79"/>
      <c r="J360" s="79"/>
      <c r="K360" s="109">
        <v>0.1</v>
      </c>
      <c r="L360" s="110">
        <v>1</v>
      </c>
      <c r="M360" s="109">
        <v>0.1</v>
      </c>
      <c r="N360" s="111">
        <v>1.4E-2</v>
      </c>
      <c r="O360" s="46">
        <f t="shared" si="7"/>
        <v>0.14000000000000001</v>
      </c>
      <c r="P360" s="106">
        <v>40</v>
      </c>
    </row>
    <row r="361" spans="1:16" s="106" customFormat="1" ht="30" customHeight="1" x14ac:dyDescent="0.35">
      <c r="A361" s="116">
        <v>44452</v>
      </c>
      <c r="B361" s="115">
        <v>44499</v>
      </c>
      <c r="C361" s="106" t="s">
        <v>343</v>
      </c>
      <c r="D361" s="106" t="s">
        <v>49</v>
      </c>
      <c r="E361" s="106" t="s">
        <v>50</v>
      </c>
      <c r="F361" s="107">
        <v>175</v>
      </c>
      <c r="G361" s="108">
        <v>8.8000000000000007</v>
      </c>
      <c r="H361" s="78">
        <v>6.16</v>
      </c>
      <c r="I361" s="79"/>
      <c r="J361" s="79"/>
      <c r="K361" s="109">
        <v>0.1</v>
      </c>
      <c r="L361" s="110">
        <v>1</v>
      </c>
      <c r="M361" s="109">
        <v>0.1</v>
      </c>
      <c r="N361" s="111">
        <v>-2.9000000000000001E-2</v>
      </c>
      <c r="O361" s="46">
        <f t="shared" si="7"/>
        <v>-0.29000000000000004</v>
      </c>
      <c r="P361" s="106">
        <v>11</v>
      </c>
    </row>
    <row r="362" spans="1:16" s="106" customFormat="1" ht="30" customHeight="1" x14ac:dyDescent="0.35">
      <c r="A362" s="116">
        <v>44452</v>
      </c>
      <c r="B362" s="105">
        <v>44470</v>
      </c>
      <c r="C362" s="106" t="s">
        <v>349</v>
      </c>
      <c r="D362" s="106" t="s">
        <v>49</v>
      </c>
      <c r="E362" s="106" t="s">
        <v>50</v>
      </c>
      <c r="F362" s="107">
        <v>429</v>
      </c>
      <c r="G362" s="108">
        <v>9</v>
      </c>
      <c r="H362" s="78">
        <v>7</v>
      </c>
      <c r="I362" s="79"/>
      <c r="J362" s="79"/>
      <c r="K362" s="109">
        <v>0.1</v>
      </c>
      <c r="L362" s="110">
        <v>1</v>
      </c>
      <c r="M362" s="109">
        <v>0.1</v>
      </c>
      <c r="N362" s="111">
        <v>-2.1999999999999999E-2</v>
      </c>
      <c r="O362" s="46">
        <f t="shared" si="7"/>
        <v>-0.21999999999999997</v>
      </c>
      <c r="P362" s="106">
        <v>11</v>
      </c>
    </row>
    <row r="363" spans="1:16" s="106" customFormat="1" ht="30" customHeight="1" x14ac:dyDescent="0.35">
      <c r="A363" s="116">
        <v>44452</v>
      </c>
      <c r="B363" s="105">
        <v>44470</v>
      </c>
      <c r="C363" s="106" t="s">
        <v>349</v>
      </c>
      <c r="D363" s="106" t="s">
        <v>49</v>
      </c>
      <c r="E363" s="106" t="s">
        <v>50</v>
      </c>
      <c r="F363" s="107">
        <v>429</v>
      </c>
      <c r="G363" s="108">
        <v>9</v>
      </c>
      <c r="H363" s="78">
        <v>7</v>
      </c>
      <c r="I363" s="79"/>
      <c r="J363" s="79"/>
      <c r="K363" s="109">
        <v>0.1</v>
      </c>
      <c r="L363" s="110">
        <v>1</v>
      </c>
      <c r="M363" s="109">
        <v>0.1</v>
      </c>
      <c r="N363" s="111">
        <v>-2.1999999999999999E-2</v>
      </c>
      <c r="O363" s="46">
        <f t="shared" si="7"/>
        <v>-0.21999999999999997</v>
      </c>
      <c r="P363" s="106">
        <v>11</v>
      </c>
    </row>
    <row r="364" spans="1:16" s="106" customFormat="1" ht="30.75" customHeight="1" x14ac:dyDescent="0.35">
      <c r="A364" s="116">
        <v>44452</v>
      </c>
      <c r="B364" s="105">
        <v>44470</v>
      </c>
      <c r="C364" s="106" t="s">
        <v>353</v>
      </c>
      <c r="D364" s="106" t="s">
        <v>56</v>
      </c>
      <c r="E364" s="106" t="s">
        <v>50</v>
      </c>
      <c r="F364" s="107">
        <v>154</v>
      </c>
      <c r="G364" s="108">
        <v>2.6</v>
      </c>
      <c r="H364" s="78">
        <v>2.96</v>
      </c>
      <c r="I364" s="79"/>
      <c r="J364" s="79"/>
      <c r="K364" s="109">
        <v>0.1</v>
      </c>
      <c r="L364" s="110">
        <v>1</v>
      </c>
      <c r="M364" s="109">
        <v>0.1</v>
      </c>
      <c r="N364" s="111">
        <v>1.44E-2</v>
      </c>
      <c r="O364" s="46">
        <f t="shared" si="7"/>
        <v>0.14399999999999999</v>
      </c>
      <c r="P364" s="106">
        <v>40</v>
      </c>
    </row>
    <row r="365" spans="1:16" s="106" customFormat="1" ht="30.75" customHeight="1" x14ac:dyDescent="0.35">
      <c r="A365" s="116">
        <v>44462</v>
      </c>
      <c r="B365" s="105">
        <v>44473</v>
      </c>
      <c r="C365" s="106" t="s">
        <v>350</v>
      </c>
      <c r="D365" s="106" t="s">
        <v>56</v>
      </c>
      <c r="E365" s="106" t="s">
        <v>50</v>
      </c>
      <c r="F365" s="107">
        <v>140</v>
      </c>
      <c r="G365" s="108">
        <v>2.6</v>
      </c>
      <c r="H365" s="78">
        <v>2.9</v>
      </c>
      <c r="I365" s="79"/>
      <c r="J365" s="79"/>
      <c r="K365" s="109">
        <v>0.1</v>
      </c>
      <c r="L365" s="110">
        <v>1</v>
      </c>
      <c r="M365" s="109">
        <v>0.1</v>
      </c>
      <c r="N365" s="111">
        <v>1.2E-2</v>
      </c>
      <c r="O365" s="46">
        <f t="shared" si="7"/>
        <v>0.12</v>
      </c>
      <c r="P365" s="106">
        <v>40</v>
      </c>
    </row>
    <row r="366" spans="1:16" s="106" customFormat="1" ht="30" customHeight="1" x14ac:dyDescent="0.35">
      <c r="A366" s="116">
        <v>44460</v>
      </c>
      <c r="B366" s="120">
        <v>44484</v>
      </c>
      <c r="C366" s="106" t="s">
        <v>346</v>
      </c>
      <c r="D366" s="106" t="s">
        <v>49</v>
      </c>
      <c r="E366" s="106" t="s">
        <v>50</v>
      </c>
      <c r="F366" s="107">
        <v>140</v>
      </c>
      <c r="G366" s="108">
        <v>16</v>
      </c>
      <c r="H366" s="78">
        <v>20</v>
      </c>
      <c r="I366" s="79"/>
      <c r="J366" s="79"/>
      <c r="K366" s="109">
        <v>0.1</v>
      </c>
      <c r="L366" s="110">
        <v>1</v>
      </c>
      <c r="M366" s="109">
        <v>0.1</v>
      </c>
      <c r="N366" s="111">
        <v>2.4E-2</v>
      </c>
      <c r="O366" s="46">
        <f t="shared" si="7"/>
        <v>0.24</v>
      </c>
      <c r="P366" s="106">
        <v>6</v>
      </c>
    </row>
    <row r="367" spans="1:16" s="106" customFormat="1" ht="30" customHeight="1" x14ac:dyDescent="0.35">
      <c r="A367" s="116">
        <v>44461</v>
      </c>
      <c r="B367" s="120">
        <v>44484</v>
      </c>
      <c r="C367" s="106" t="s">
        <v>348</v>
      </c>
      <c r="D367" s="106" t="s">
        <v>49</v>
      </c>
      <c r="E367" s="106" t="s">
        <v>50</v>
      </c>
      <c r="F367" s="107">
        <v>265</v>
      </c>
      <c r="G367" s="108">
        <v>8.8000000000000007</v>
      </c>
      <c r="H367" s="121">
        <v>10</v>
      </c>
      <c r="I367" s="79"/>
      <c r="J367" s="79"/>
      <c r="K367" s="109">
        <v>0.1</v>
      </c>
      <c r="L367" s="110">
        <v>1</v>
      </c>
      <c r="M367" s="109">
        <v>0.1</v>
      </c>
      <c r="N367" s="111">
        <v>1.32E-2</v>
      </c>
      <c r="O367" s="46">
        <f t="shared" si="7"/>
        <v>0.13200000000000001</v>
      </c>
      <c r="P367" s="106">
        <v>11</v>
      </c>
    </row>
    <row r="368" spans="1:16" s="106" customFormat="1" ht="30" customHeight="1" x14ac:dyDescent="0.35">
      <c r="A368" s="116">
        <v>44459</v>
      </c>
      <c r="B368" s="120">
        <v>44484</v>
      </c>
      <c r="C368" s="106" t="s">
        <v>345</v>
      </c>
      <c r="D368" s="106" t="s">
        <v>49</v>
      </c>
      <c r="E368" s="106" t="s">
        <v>50</v>
      </c>
      <c r="F368" s="107">
        <v>330</v>
      </c>
      <c r="G368" s="108">
        <v>8.5</v>
      </c>
      <c r="H368" s="78">
        <v>10</v>
      </c>
      <c r="I368" s="79"/>
      <c r="J368" s="79"/>
      <c r="K368" s="109">
        <v>0.1</v>
      </c>
      <c r="L368" s="110">
        <v>1</v>
      </c>
      <c r="M368" s="109">
        <v>0.1</v>
      </c>
      <c r="N368" s="111">
        <v>1.6500000000000001E-2</v>
      </c>
      <c r="O368" s="46">
        <f t="shared" si="7"/>
        <v>0.16500000000000001</v>
      </c>
      <c r="P368" s="106">
        <v>11</v>
      </c>
    </row>
    <row r="369" spans="1:16" s="106" customFormat="1" ht="30" customHeight="1" x14ac:dyDescent="0.35">
      <c r="A369" s="116">
        <v>44460</v>
      </c>
      <c r="B369" s="120">
        <v>44484</v>
      </c>
      <c r="C369" s="106" t="s">
        <v>347</v>
      </c>
      <c r="D369" s="106" t="s">
        <v>49</v>
      </c>
      <c r="E369" s="106" t="s">
        <v>50</v>
      </c>
      <c r="F369" s="107">
        <v>140</v>
      </c>
      <c r="G369" s="108">
        <v>4.3</v>
      </c>
      <c r="H369" s="121">
        <v>5</v>
      </c>
      <c r="I369" s="79"/>
      <c r="J369" s="79"/>
      <c r="K369" s="109">
        <v>0.1</v>
      </c>
      <c r="L369" s="110">
        <v>1</v>
      </c>
      <c r="M369" s="109">
        <v>0.1</v>
      </c>
      <c r="N369" s="111">
        <v>1.61E-2</v>
      </c>
      <c r="O369" s="46">
        <f t="shared" si="7"/>
        <v>0.161</v>
      </c>
      <c r="P369" s="106">
        <v>23</v>
      </c>
    </row>
    <row r="370" spans="1:16" s="106" customFormat="1" ht="30" customHeight="1" x14ac:dyDescent="0.35">
      <c r="A370" s="116">
        <v>44469</v>
      </c>
      <c r="B370" s="120">
        <v>44484</v>
      </c>
      <c r="C370" s="106" t="s">
        <v>356</v>
      </c>
      <c r="D370" s="106" t="s">
        <v>49</v>
      </c>
      <c r="E370" s="106" t="s">
        <v>50</v>
      </c>
      <c r="F370" s="107">
        <v>65</v>
      </c>
      <c r="G370" s="108">
        <v>2.7</v>
      </c>
      <c r="H370" s="121">
        <v>3</v>
      </c>
      <c r="I370" s="79"/>
      <c r="J370" s="79"/>
      <c r="K370" s="109">
        <v>0.1</v>
      </c>
      <c r="L370" s="110">
        <v>1</v>
      </c>
      <c r="M370" s="109">
        <v>0.1</v>
      </c>
      <c r="N370" s="111">
        <v>1.11E-2</v>
      </c>
      <c r="O370" s="46">
        <f t="shared" si="7"/>
        <v>0.111</v>
      </c>
      <c r="P370" s="106">
        <v>37</v>
      </c>
    </row>
    <row r="371" spans="1:16" s="106" customFormat="1" ht="30" customHeight="1" x14ac:dyDescent="0.35">
      <c r="A371" s="116">
        <v>44456</v>
      </c>
      <c r="B371" s="120">
        <v>44484</v>
      </c>
      <c r="C371" s="106" t="s">
        <v>344</v>
      </c>
      <c r="D371" s="106" t="s">
        <v>49</v>
      </c>
      <c r="E371" s="106" t="s">
        <v>50</v>
      </c>
      <c r="F371" s="107">
        <v>420</v>
      </c>
      <c r="G371" s="108">
        <v>9</v>
      </c>
      <c r="H371" s="78">
        <v>10</v>
      </c>
      <c r="I371" s="79"/>
      <c r="J371" s="79"/>
      <c r="K371" s="109">
        <v>0.1</v>
      </c>
      <c r="L371" s="110">
        <v>1</v>
      </c>
      <c r="M371" s="109">
        <v>0.1</v>
      </c>
      <c r="N371" s="111">
        <v>1.0999999999999999E-2</v>
      </c>
      <c r="O371" s="46">
        <f t="shared" si="7"/>
        <v>0.10999999999999999</v>
      </c>
      <c r="P371" s="106">
        <v>11</v>
      </c>
    </row>
    <row r="372" spans="1:16" s="106" customFormat="1" ht="30" customHeight="1" x14ac:dyDescent="0.35">
      <c r="A372" s="116">
        <v>44470</v>
      </c>
      <c r="B372" s="120">
        <v>44519</v>
      </c>
      <c r="C372" s="106" t="s">
        <v>352</v>
      </c>
      <c r="D372" s="106" t="s">
        <v>49</v>
      </c>
      <c r="E372" s="106" t="s">
        <v>50</v>
      </c>
      <c r="F372" s="107">
        <v>350</v>
      </c>
      <c r="G372" s="108">
        <v>16.5</v>
      </c>
      <c r="H372" s="78">
        <v>20</v>
      </c>
      <c r="I372" s="79"/>
      <c r="J372" s="79"/>
      <c r="K372" s="109">
        <v>0.1</v>
      </c>
      <c r="L372" s="110">
        <v>1</v>
      </c>
      <c r="M372" s="109">
        <v>0.1</v>
      </c>
      <c r="N372" s="111">
        <v>2.1000000000000001E-2</v>
      </c>
      <c r="O372" s="46">
        <f t="shared" si="7"/>
        <v>0.21000000000000002</v>
      </c>
      <c r="P372" s="106">
        <v>6</v>
      </c>
    </row>
    <row r="373" spans="1:16" s="106" customFormat="1" ht="30" customHeight="1" x14ac:dyDescent="0.35">
      <c r="A373" s="116">
        <v>44470</v>
      </c>
      <c r="B373" s="120">
        <v>44519</v>
      </c>
      <c r="C373" s="106" t="s">
        <v>354</v>
      </c>
      <c r="D373" s="106" t="s">
        <v>49</v>
      </c>
      <c r="E373" s="106" t="s">
        <v>50</v>
      </c>
      <c r="F373" s="107">
        <v>140</v>
      </c>
      <c r="G373" s="108">
        <v>4.2</v>
      </c>
      <c r="H373" s="121">
        <v>5</v>
      </c>
      <c r="I373" s="79"/>
      <c r="J373" s="79"/>
      <c r="K373" s="109">
        <v>0.1</v>
      </c>
      <c r="L373" s="110">
        <v>1</v>
      </c>
      <c r="M373" s="109">
        <v>0.1</v>
      </c>
      <c r="N373" s="111">
        <v>1.9199999999999998E-2</v>
      </c>
      <c r="O373" s="46">
        <f t="shared" si="7"/>
        <v>0.19199999999999998</v>
      </c>
      <c r="P373" s="106">
        <v>24</v>
      </c>
    </row>
    <row r="374" spans="1:16" s="106" customFormat="1" ht="30" customHeight="1" x14ac:dyDescent="0.35">
      <c r="A374" s="116">
        <v>44473</v>
      </c>
      <c r="B374" s="120">
        <v>44519</v>
      </c>
      <c r="C374" s="106" t="s">
        <v>355</v>
      </c>
      <c r="D374" s="106" t="s">
        <v>49</v>
      </c>
      <c r="E374" s="106" t="s">
        <v>50</v>
      </c>
      <c r="F374" s="107">
        <v>40</v>
      </c>
      <c r="G374" s="108">
        <v>2.6</v>
      </c>
      <c r="H374" s="121">
        <v>3</v>
      </c>
      <c r="I374" s="79"/>
      <c r="J374" s="79"/>
      <c r="K374" s="109">
        <v>0.1</v>
      </c>
      <c r="L374" s="110">
        <v>1</v>
      </c>
      <c r="M374" s="109">
        <v>0.1</v>
      </c>
      <c r="N374" s="111">
        <v>1.4800000000000001E-2</v>
      </c>
      <c r="O374" s="46">
        <f t="shared" si="7"/>
        <v>0.14800000000000002</v>
      </c>
      <c r="P374" s="106">
        <v>37</v>
      </c>
    </row>
    <row r="375" spans="1:16" s="106" customFormat="1" ht="30" customHeight="1" x14ac:dyDescent="0.35">
      <c r="A375" s="116">
        <v>44487</v>
      </c>
      <c r="B375" s="120">
        <v>44519</v>
      </c>
      <c r="C375" s="106" t="s">
        <v>357</v>
      </c>
      <c r="D375" s="106" t="s">
        <v>56</v>
      </c>
      <c r="E375" s="106" t="s">
        <v>50</v>
      </c>
      <c r="F375" s="107">
        <v>150</v>
      </c>
      <c r="G375" s="108">
        <v>2.5</v>
      </c>
      <c r="H375" s="121">
        <v>3</v>
      </c>
      <c r="I375" s="79"/>
      <c r="J375" s="79"/>
      <c r="K375" s="109">
        <v>0.1</v>
      </c>
      <c r="L375" s="110">
        <v>1</v>
      </c>
      <c r="M375" s="109">
        <v>0.1</v>
      </c>
      <c r="N375" s="111">
        <v>0.02</v>
      </c>
      <c r="O375" s="46">
        <f t="shared" si="7"/>
        <v>0.2</v>
      </c>
      <c r="P375" s="106">
        <v>40</v>
      </c>
    </row>
    <row r="376" spans="1:16" s="106" customFormat="1" ht="30" customHeight="1" x14ac:dyDescent="0.35">
      <c r="A376" s="116">
        <v>44501</v>
      </c>
      <c r="B376" s="120">
        <v>44519</v>
      </c>
      <c r="C376" s="106" t="s">
        <v>358</v>
      </c>
      <c r="D376" s="106" t="s">
        <v>49</v>
      </c>
      <c r="E376" s="106" t="s">
        <v>50</v>
      </c>
      <c r="F376" s="107">
        <v>110</v>
      </c>
      <c r="G376" s="108">
        <v>4</v>
      </c>
      <c r="H376" s="121">
        <v>5</v>
      </c>
      <c r="I376" s="79"/>
      <c r="J376" s="79"/>
      <c r="K376" s="109">
        <v>0.1</v>
      </c>
      <c r="L376" s="110">
        <v>1</v>
      </c>
      <c r="M376" s="109">
        <v>0.1</v>
      </c>
      <c r="N376" s="111">
        <v>2.5000000000000001E-2</v>
      </c>
      <c r="O376" s="46">
        <f t="shared" si="7"/>
        <v>0.25</v>
      </c>
      <c r="P376" s="106">
        <v>25</v>
      </c>
    </row>
    <row r="377" spans="1:16" s="106" customFormat="1" ht="30" customHeight="1" x14ac:dyDescent="0.35">
      <c r="A377" s="116">
        <v>44502</v>
      </c>
      <c r="B377" s="120">
        <v>44519</v>
      </c>
      <c r="C377" s="106" t="s">
        <v>361</v>
      </c>
      <c r="D377" s="106" t="s">
        <v>49</v>
      </c>
      <c r="E377" s="106" t="s">
        <v>50</v>
      </c>
      <c r="F377" s="107">
        <v>395</v>
      </c>
      <c r="G377" s="108">
        <v>9</v>
      </c>
      <c r="H377" s="78">
        <v>5</v>
      </c>
      <c r="I377" s="79"/>
      <c r="J377" s="79"/>
      <c r="K377" s="109">
        <v>0.1</v>
      </c>
      <c r="L377" s="110">
        <v>1</v>
      </c>
      <c r="M377" s="109">
        <v>0.1</v>
      </c>
      <c r="N377" s="111">
        <v>-4.3999999999999997E-2</v>
      </c>
      <c r="O377" s="46">
        <f t="shared" si="7"/>
        <v>-0.43999999999999995</v>
      </c>
      <c r="P377" s="106">
        <v>11</v>
      </c>
    </row>
    <row r="378" spans="1:16" s="106" customFormat="1" ht="30" customHeight="1" x14ac:dyDescent="0.35">
      <c r="A378" s="116">
        <v>44501</v>
      </c>
      <c r="B378" s="120">
        <v>44518</v>
      </c>
      <c r="C378" s="106" t="s">
        <v>359</v>
      </c>
      <c r="D378" s="106" t="s">
        <v>49</v>
      </c>
      <c r="E378" s="106" t="s">
        <v>50</v>
      </c>
      <c r="F378" s="107">
        <v>98</v>
      </c>
      <c r="G378" s="108">
        <v>2.7</v>
      </c>
      <c r="H378" s="121">
        <v>1.5</v>
      </c>
      <c r="I378" s="79"/>
      <c r="J378" s="79"/>
      <c r="K378" s="109">
        <v>0.1</v>
      </c>
      <c r="L378" s="110">
        <v>1</v>
      </c>
      <c r="M378" s="109">
        <v>0.1</v>
      </c>
      <c r="N378" s="111">
        <v>-4.4400000000000002E-2</v>
      </c>
      <c r="O378" s="46">
        <f t="shared" si="7"/>
        <v>-0.44400000000000001</v>
      </c>
      <c r="P378" s="106">
        <v>37</v>
      </c>
    </row>
    <row r="379" spans="1:16" s="106" customFormat="1" ht="30" customHeight="1" x14ac:dyDescent="0.35">
      <c r="A379" s="116">
        <v>44503</v>
      </c>
      <c r="B379" s="120">
        <v>44519</v>
      </c>
      <c r="C379" s="106" t="s">
        <v>362</v>
      </c>
      <c r="D379" s="106" t="s">
        <v>49</v>
      </c>
      <c r="E379" s="106" t="s">
        <v>50</v>
      </c>
      <c r="F379" s="107">
        <v>46</v>
      </c>
      <c r="G379" s="108">
        <v>2.7</v>
      </c>
      <c r="H379" s="121">
        <v>2</v>
      </c>
      <c r="I379" s="79"/>
      <c r="J379" s="79"/>
      <c r="K379" s="109">
        <v>0.1</v>
      </c>
      <c r="L379" s="110">
        <v>1</v>
      </c>
      <c r="M379" s="109">
        <v>0.1</v>
      </c>
      <c r="N379" s="111">
        <v>-2.5899999999999999E-2</v>
      </c>
      <c r="O379" s="46">
        <f t="shared" si="7"/>
        <v>-0.25900000000000001</v>
      </c>
      <c r="P379" s="106">
        <v>40</v>
      </c>
    </row>
    <row r="380" spans="1:16" s="106" customFormat="1" ht="30" customHeight="1" x14ac:dyDescent="0.35">
      <c r="A380" s="116">
        <v>44503</v>
      </c>
      <c r="B380" s="120">
        <v>44519</v>
      </c>
      <c r="C380" s="106" t="s">
        <v>363</v>
      </c>
      <c r="D380" s="106" t="s">
        <v>49</v>
      </c>
      <c r="E380" s="106" t="s">
        <v>50</v>
      </c>
      <c r="F380" s="107">
        <v>282.5</v>
      </c>
      <c r="G380" s="108">
        <v>4</v>
      </c>
      <c r="H380" s="121">
        <v>2.5</v>
      </c>
      <c r="I380" s="79"/>
      <c r="J380" s="79"/>
      <c r="K380" s="109">
        <v>0.1</v>
      </c>
      <c r="L380" s="110">
        <v>1</v>
      </c>
      <c r="M380" s="109">
        <v>0.1</v>
      </c>
      <c r="N380" s="111">
        <v>-3.5999999999999997E-2</v>
      </c>
      <c r="O380" s="46">
        <f t="shared" si="7"/>
        <v>-0.36</v>
      </c>
      <c r="P380" s="106">
        <v>24</v>
      </c>
    </row>
    <row r="381" spans="1:16" s="106" customFormat="1" ht="30" customHeight="1" x14ac:dyDescent="0.35">
      <c r="A381" s="116">
        <v>44502</v>
      </c>
      <c r="B381" s="120">
        <v>44519</v>
      </c>
      <c r="C381" s="106" t="s">
        <v>360</v>
      </c>
      <c r="D381" s="106" t="s">
        <v>49</v>
      </c>
      <c r="E381" s="106" t="s">
        <v>50</v>
      </c>
      <c r="F381" s="107">
        <v>280</v>
      </c>
      <c r="G381" s="108">
        <v>4</v>
      </c>
      <c r="H381" s="121">
        <v>4.99</v>
      </c>
      <c r="I381" s="79"/>
      <c r="J381" s="79"/>
      <c r="K381" s="109">
        <v>0.1</v>
      </c>
      <c r="L381" s="110">
        <v>1</v>
      </c>
      <c r="M381" s="109">
        <v>0.1</v>
      </c>
      <c r="N381" s="111">
        <v>2.4799999999999999E-2</v>
      </c>
      <c r="O381" s="46">
        <f t="shared" si="7"/>
        <v>0.248</v>
      </c>
      <c r="P381" s="106">
        <v>25</v>
      </c>
    </row>
    <row r="382" spans="1:16" s="106" customFormat="1" ht="30" customHeight="1" x14ac:dyDescent="0.35">
      <c r="A382" s="116">
        <v>44522</v>
      </c>
      <c r="B382" s="120">
        <v>44539</v>
      </c>
      <c r="C382" s="106" t="s">
        <v>364</v>
      </c>
      <c r="D382" s="106" t="s">
        <v>56</v>
      </c>
      <c r="E382" s="106" t="s">
        <v>50</v>
      </c>
      <c r="F382" s="107">
        <v>152</v>
      </c>
      <c r="G382" s="108">
        <v>2.6</v>
      </c>
      <c r="H382" s="121">
        <v>2.7</v>
      </c>
      <c r="I382" s="79"/>
      <c r="J382" s="79"/>
      <c r="K382" s="109">
        <v>0.1</v>
      </c>
      <c r="L382" s="110">
        <v>1</v>
      </c>
      <c r="M382" s="109">
        <v>0.1</v>
      </c>
      <c r="N382" s="111">
        <v>8.0000000000000002E-3</v>
      </c>
      <c r="O382" s="46">
        <f t="shared" si="7"/>
        <v>0.08</v>
      </c>
      <c r="P382" s="106">
        <v>80</v>
      </c>
    </row>
    <row r="383" spans="1:16" s="106" customFormat="1" ht="30" customHeight="1" x14ac:dyDescent="0.35">
      <c r="A383" s="116">
        <v>44526</v>
      </c>
      <c r="B383" s="120">
        <v>44547</v>
      </c>
      <c r="C383" s="106" t="s">
        <v>365</v>
      </c>
      <c r="D383" s="106" t="s">
        <v>49</v>
      </c>
      <c r="E383" s="106" t="s">
        <v>50</v>
      </c>
      <c r="F383" s="107">
        <v>152</v>
      </c>
      <c r="G383" s="108">
        <v>3.8</v>
      </c>
      <c r="H383" s="121">
        <v>4.5</v>
      </c>
      <c r="I383" s="79"/>
      <c r="J383" s="79"/>
      <c r="K383" s="109">
        <v>0.1</v>
      </c>
      <c r="L383" s="110">
        <v>1</v>
      </c>
      <c r="M383" s="109">
        <v>0.1</v>
      </c>
      <c r="N383" s="111">
        <v>1.8200000000000001E-2</v>
      </c>
      <c r="O383" s="46">
        <f t="shared" si="7"/>
        <v>0.182</v>
      </c>
      <c r="P383" s="106">
        <v>26</v>
      </c>
    </row>
    <row r="384" spans="1:16" s="106" customFormat="1" ht="30" customHeight="1" x14ac:dyDescent="0.35">
      <c r="A384" s="116">
        <v>44530</v>
      </c>
      <c r="B384" s="120">
        <v>44547</v>
      </c>
      <c r="C384" s="106" t="s">
        <v>366</v>
      </c>
      <c r="D384" s="106" t="s">
        <v>49</v>
      </c>
      <c r="E384" s="106" t="s">
        <v>50</v>
      </c>
      <c r="F384" s="107">
        <v>360</v>
      </c>
      <c r="G384" s="108">
        <v>16</v>
      </c>
      <c r="H384" s="121">
        <v>20</v>
      </c>
      <c r="I384" s="79"/>
      <c r="J384" s="79"/>
      <c r="K384" s="109">
        <v>0.1</v>
      </c>
      <c r="L384" s="110">
        <v>1</v>
      </c>
      <c r="M384" s="109">
        <v>0.1</v>
      </c>
      <c r="N384" s="111">
        <v>2.4E-2</v>
      </c>
      <c r="O384" s="46">
        <f t="shared" si="7"/>
        <v>0.24</v>
      </c>
      <c r="P384" s="106">
        <v>6</v>
      </c>
    </row>
    <row r="385" spans="1:16" s="106" customFormat="1" ht="30" customHeight="1" x14ac:dyDescent="0.35">
      <c r="A385" s="116">
        <v>44530</v>
      </c>
      <c r="B385" s="120">
        <v>44547</v>
      </c>
      <c r="C385" s="106" t="s">
        <v>367</v>
      </c>
      <c r="D385" s="106" t="s">
        <v>49</v>
      </c>
      <c r="E385" s="106" t="s">
        <v>50</v>
      </c>
      <c r="F385" s="107">
        <v>42</v>
      </c>
      <c r="G385" s="108">
        <v>2.7</v>
      </c>
      <c r="H385" s="121">
        <v>3</v>
      </c>
      <c r="I385" s="79"/>
      <c r="J385" s="79"/>
      <c r="K385" s="109">
        <v>0.1</v>
      </c>
      <c r="L385" s="110">
        <v>1</v>
      </c>
      <c r="M385" s="109">
        <v>0.1</v>
      </c>
      <c r="N385" s="111">
        <v>2.18E-2</v>
      </c>
      <c r="O385" s="46">
        <f t="shared" si="7"/>
        <v>0.218</v>
      </c>
      <c r="P385" s="106">
        <v>37</v>
      </c>
    </row>
    <row r="386" spans="1:16" s="106" customFormat="1" ht="30" customHeight="1" x14ac:dyDescent="0.35">
      <c r="A386" s="116"/>
      <c r="B386" s="120"/>
      <c r="F386" s="107"/>
      <c r="G386" s="108"/>
      <c r="H386" s="121"/>
      <c r="I386" s="79"/>
      <c r="J386" s="79"/>
      <c r="K386" s="109"/>
      <c r="L386" s="110"/>
      <c r="M386" s="109"/>
      <c r="N386" s="111"/>
      <c r="O386" s="112"/>
    </row>
    <row r="387" spans="1:16" s="106" customFormat="1" ht="30" customHeight="1" x14ac:dyDescent="0.35">
      <c r="A387" s="116"/>
      <c r="B387" s="120"/>
      <c r="F387" s="107"/>
      <c r="G387" s="108"/>
      <c r="H387" s="121"/>
      <c r="I387" s="79"/>
      <c r="J387" s="79"/>
      <c r="K387" s="109"/>
      <c r="L387" s="110"/>
      <c r="M387" s="109"/>
      <c r="N387" s="111"/>
      <c r="O387" s="112"/>
    </row>
    <row r="388" spans="1:16" s="106" customFormat="1" ht="30.75" customHeight="1" x14ac:dyDescent="0.35">
      <c r="A388" s="116"/>
      <c r="B388" s="122" t="s">
        <v>371</v>
      </c>
      <c r="F388" s="107"/>
      <c r="G388" s="108"/>
      <c r="H388" s="78"/>
      <c r="I388" s="79"/>
      <c r="J388" s="79"/>
      <c r="K388" s="109"/>
      <c r="L388" s="110"/>
      <c r="M388" s="109"/>
      <c r="N388" s="111"/>
      <c r="O388" s="46"/>
    </row>
    <row r="389" spans="1:16" s="106" customFormat="1" ht="30.75" customHeight="1" x14ac:dyDescent="0.35">
      <c r="A389" s="116"/>
      <c r="B389" s="122"/>
      <c r="F389" s="107"/>
      <c r="G389" s="108"/>
      <c r="H389" s="78"/>
      <c r="I389" s="79"/>
      <c r="J389" s="79"/>
      <c r="K389" s="109"/>
      <c r="L389" s="110"/>
      <c r="M389" s="109"/>
      <c r="N389" s="111"/>
      <c r="O389" s="46"/>
    </row>
    <row r="390" spans="1:16" s="106" customFormat="1" ht="30.75" customHeight="1" x14ac:dyDescent="0.35">
      <c r="A390" s="105">
        <v>44575</v>
      </c>
      <c r="B390" s="120">
        <v>44580</v>
      </c>
      <c r="C390" s="106" t="s">
        <v>374</v>
      </c>
      <c r="D390" s="106" t="s">
        <v>49</v>
      </c>
      <c r="E390" s="106" t="s">
        <v>50</v>
      </c>
      <c r="F390" s="107">
        <v>150</v>
      </c>
      <c r="G390" s="108">
        <v>8.5</v>
      </c>
      <c r="H390" s="78">
        <v>7.4</v>
      </c>
      <c r="I390" s="79"/>
      <c r="J390" s="79"/>
      <c r="K390" s="109">
        <v>0.1</v>
      </c>
      <c r="L390" s="110">
        <v>1</v>
      </c>
      <c r="M390" s="109">
        <v>0.1</v>
      </c>
      <c r="N390" s="111">
        <v>-1.32E-2</v>
      </c>
      <c r="O390" s="46">
        <f t="shared" ref="O390:O419" si="8">N390*10</f>
        <v>-0.13200000000000001</v>
      </c>
      <c r="P390" s="106">
        <v>12</v>
      </c>
    </row>
    <row r="391" spans="1:16" s="106" customFormat="1" ht="30.75" customHeight="1" x14ac:dyDescent="0.35">
      <c r="A391" s="105">
        <v>44574</v>
      </c>
      <c r="B391" s="120">
        <v>44585</v>
      </c>
      <c r="C391" s="106" t="s">
        <v>373</v>
      </c>
      <c r="D391" s="106" t="s">
        <v>49</v>
      </c>
      <c r="E391" s="106" t="s">
        <v>50</v>
      </c>
      <c r="F391" s="107">
        <v>480</v>
      </c>
      <c r="G391" s="108">
        <v>32</v>
      </c>
      <c r="H391" s="78">
        <v>19.600000000000001</v>
      </c>
      <c r="I391" s="79"/>
      <c r="J391" s="79"/>
      <c r="K391" s="109">
        <v>0.1</v>
      </c>
      <c r="L391" s="110">
        <v>1</v>
      </c>
      <c r="M391" s="109">
        <v>0.1</v>
      </c>
      <c r="N391" s="111">
        <v>1.5599999999999999E-2</v>
      </c>
      <c r="O391" s="46">
        <f t="shared" si="8"/>
        <v>0.156</v>
      </c>
      <c r="P391" s="106">
        <v>6</v>
      </c>
    </row>
    <row r="392" spans="1:16" s="106" customFormat="1" ht="30.75" customHeight="1" x14ac:dyDescent="0.35">
      <c r="A392" s="105">
        <v>44575</v>
      </c>
      <c r="B392" s="120">
        <v>44586</v>
      </c>
      <c r="C392" s="106" t="s">
        <v>375</v>
      </c>
      <c r="D392" s="106" t="s">
        <v>49</v>
      </c>
      <c r="E392" s="106" t="s">
        <v>50</v>
      </c>
      <c r="F392" s="107">
        <v>477</v>
      </c>
      <c r="G392" s="108">
        <v>29</v>
      </c>
      <c r="H392" s="78">
        <v>9.8699999999999992</v>
      </c>
      <c r="I392" s="79"/>
      <c r="J392" s="79"/>
      <c r="K392" s="109">
        <v>0.1</v>
      </c>
      <c r="L392" s="110">
        <v>1</v>
      </c>
      <c r="M392" s="109">
        <v>0.1</v>
      </c>
      <c r="N392" s="111">
        <v>1.6400000000000001E-2</v>
      </c>
      <c r="O392" s="46">
        <f t="shared" si="8"/>
        <v>0.16400000000000001</v>
      </c>
      <c r="P392" s="106">
        <v>12</v>
      </c>
    </row>
    <row r="393" spans="1:16" s="106" customFormat="1" ht="30.75" customHeight="1" x14ac:dyDescent="0.35">
      <c r="A393" s="105">
        <v>44580</v>
      </c>
      <c r="B393" s="120">
        <v>44586</v>
      </c>
      <c r="C393" s="106" t="s">
        <v>376</v>
      </c>
      <c r="D393" s="106" t="s">
        <v>56</v>
      </c>
      <c r="E393" s="106" t="s">
        <v>50</v>
      </c>
      <c r="F393" s="107">
        <v>133</v>
      </c>
      <c r="G393" s="108">
        <v>10</v>
      </c>
      <c r="H393" s="78">
        <v>2.97</v>
      </c>
      <c r="I393" s="79"/>
      <c r="J393" s="79"/>
      <c r="K393" s="109">
        <v>0.1</v>
      </c>
      <c r="L393" s="110">
        <v>1</v>
      </c>
      <c r="M393" s="109">
        <v>0.1</v>
      </c>
      <c r="N393" s="111">
        <v>1.4800000000000001E-2</v>
      </c>
      <c r="O393" s="46">
        <f t="shared" si="8"/>
        <v>0.14800000000000002</v>
      </c>
      <c r="P393" s="106">
        <v>40</v>
      </c>
    </row>
    <row r="394" spans="1:16" s="106" customFormat="1" ht="30.75" customHeight="1" x14ac:dyDescent="0.35">
      <c r="A394" s="105">
        <v>44586</v>
      </c>
      <c r="B394" s="120">
        <v>44588</v>
      </c>
      <c r="C394" s="106" t="s">
        <v>381</v>
      </c>
      <c r="D394" s="106" t="s">
        <v>49</v>
      </c>
      <c r="E394" s="106" t="s">
        <v>50</v>
      </c>
      <c r="F394" s="107">
        <v>250</v>
      </c>
      <c r="G394" s="108">
        <v>8.8000000000000007</v>
      </c>
      <c r="H394" s="78">
        <v>9.6999999999999993</v>
      </c>
      <c r="I394" s="79"/>
      <c r="J394" s="79"/>
      <c r="K394" s="109">
        <v>0.1</v>
      </c>
      <c r="L394" s="110">
        <v>1</v>
      </c>
      <c r="M394" s="109">
        <v>0.1</v>
      </c>
      <c r="N394" s="111">
        <v>1.0800000000000001E-2</v>
      </c>
      <c r="O394" s="46">
        <f t="shared" si="8"/>
        <v>0.10800000000000001</v>
      </c>
      <c r="P394" s="106">
        <v>12</v>
      </c>
    </row>
    <row r="395" spans="1:16" s="106" customFormat="1" ht="30.75" customHeight="1" x14ac:dyDescent="0.35">
      <c r="A395" s="105">
        <v>44585</v>
      </c>
      <c r="B395" s="120">
        <v>44589</v>
      </c>
      <c r="C395" s="106" t="s">
        <v>384</v>
      </c>
      <c r="D395" s="106" t="s">
        <v>49</v>
      </c>
      <c r="E395" s="106" t="s">
        <v>50</v>
      </c>
      <c r="F395" s="107">
        <v>140</v>
      </c>
      <c r="G395" s="108">
        <v>4.2</v>
      </c>
      <c r="H395" s="78">
        <v>4.8499999999999996</v>
      </c>
      <c r="I395" s="79"/>
      <c r="J395" s="79"/>
      <c r="K395" s="109">
        <v>0.1</v>
      </c>
      <c r="L395" s="110">
        <v>1</v>
      </c>
      <c r="M395" s="109">
        <v>0.1</v>
      </c>
      <c r="N395" s="111">
        <v>7.7999999999999996E-3</v>
      </c>
      <c r="O395" s="46">
        <f t="shared" si="8"/>
        <v>7.8E-2</v>
      </c>
      <c r="P395" s="106">
        <v>12</v>
      </c>
    </row>
    <row r="396" spans="1:16" s="106" customFormat="1" ht="30.75" customHeight="1" x14ac:dyDescent="0.35">
      <c r="A396" s="105">
        <v>44585</v>
      </c>
      <c r="B396" s="120">
        <v>44592</v>
      </c>
      <c r="C396" s="106" t="s">
        <v>380</v>
      </c>
      <c r="D396" s="106" t="s">
        <v>49</v>
      </c>
      <c r="E396" s="106" t="s">
        <v>50</v>
      </c>
      <c r="F396" s="107">
        <v>410</v>
      </c>
      <c r="G396" s="108">
        <v>8.5</v>
      </c>
      <c r="H396" s="78">
        <v>9.8000000000000007</v>
      </c>
      <c r="I396" s="79"/>
      <c r="J396" s="79"/>
      <c r="K396" s="109">
        <v>0.1</v>
      </c>
      <c r="L396" s="110">
        <v>1</v>
      </c>
      <c r="M396" s="109">
        <v>0.1</v>
      </c>
      <c r="N396" s="111">
        <v>1.5599999999999999E-2</v>
      </c>
      <c r="O396" s="46">
        <f t="shared" si="8"/>
        <v>0.156</v>
      </c>
      <c r="P396" s="106">
        <v>12</v>
      </c>
    </row>
    <row r="397" spans="1:16" s="106" customFormat="1" ht="30.75" customHeight="1" x14ac:dyDescent="0.35">
      <c r="A397" s="105">
        <v>44581</v>
      </c>
      <c r="B397" s="120">
        <v>44596</v>
      </c>
      <c r="C397" s="106" t="s">
        <v>378</v>
      </c>
      <c r="D397" s="106" t="s">
        <v>49</v>
      </c>
      <c r="E397" s="106" t="s">
        <v>50</v>
      </c>
      <c r="F397" s="107">
        <v>180</v>
      </c>
      <c r="G397" s="108">
        <v>8.6</v>
      </c>
      <c r="H397" s="78">
        <v>9.4</v>
      </c>
      <c r="I397" s="79"/>
      <c r="J397" s="79"/>
      <c r="K397" s="109">
        <v>0.1</v>
      </c>
      <c r="L397" s="110">
        <v>1</v>
      </c>
      <c r="M397" s="109">
        <v>0.1</v>
      </c>
      <c r="N397" s="111">
        <v>9.5999999999999992E-3</v>
      </c>
      <c r="O397" s="46">
        <f t="shared" si="8"/>
        <v>9.5999999999999988E-2</v>
      </c>
      <c r="P397" s="106">
        <v>12</v>
      </c>
    </row>
    <row r="398" spans="1:16" s="106" customFormat="1" ht="30.75" customHeight="1" x14ac:dyDescent="0.35">
      <c r="A398" s="105">
        <v>44582</v>
      </c>
      <c r="B398" s="120">
        <v>44603</v>
      </c>
      <c r="C398" s="106" t="s">
        <v>383</v>
      </c>
      <c r="D398" s="106" t="s">
        <v>49</v>
      </c>
      <c r="E398" s="106" t="s">
        <v>50</v>
      </c>
      <c r="F398" s="107">
        <v>410</v>
      </c>
      <c r="G398" s="108">
        <v>8.6999999999999993</v>
      </c>
      <c r="H398" s="78">
        <v>9.9499999999999993</v>
      </c>
      <c r="I398" s="79"/>
      <c r="J398" s="79"/>
      <c r="K398" s="109">
        <v>0.1</v>
      </c>
      <c r="L398" s="110">
        <v>1</v>
      </c>
      <c r="M398" s="109">
        <v>0.1</v>
      </c>
      <c r="N398" s="111">
        <v>1.4999999999999999E-2</v>
      </c>
      <c r="O398" s="46">
        <f t="shared" si="8"/>
        <v>0.15</v>
      </c>
      <c r="P398" s="106">
        <v>12</v>
      </c>
    </row>
    <row r="399" spans="1:16" s="106" customFormat="1" ht="30.75" customHeight="1" x14ac:dyDescent="0.35">
      <c r="A399" s="105">
        <v>44582</v>
      </c>
      <c r="B399" s="120">
        <v>44608</v>
      </c>
      <c r="C399" s="106" t="s">
        <v>387</v>
      </c>
      <c r="D399" s="106" t="s">
        <v>56</v>
      </c>
      <c r="E399" s="106" t="s">
        <v>50</v>
      </c>
      <c r="F399" s="107">
        <v>150</v>
      </c>
      <c r="G399" s="108">
        <v>2.4</v>
      </c>
      <c r="H399" s="78">
        <v>2.95</v>
      </c>
      <c r="I399" s="79"/>
      <c r="J399" s="79"/>
      <c r="K399" s="109">
        <v>0.1</v>
      </c>
      <c r="L399" s="110">
        <v>1</v>
      </c>
      <c r="M399" s="109">
        <v>0.1</v>
      </c>
      <c r="N399" s="111">
        <v>2.1999999999999999E-2</v>
      </c>
      <c r="O399" s="46">
        <f t="shared" si="8"/>
        <v>0.21999999999999997</v>
      </c>
      <c r="P399" s="106">
        <v>40</v>
      </c>
    </row>
    <row r="400" spans="1:16" s="106" customFormat="1" ht="30.75" customHeight="1" x14ac:dyDescent="0.35">
      <c r="A400" s="105">
        <v>44589</v>
      </c>
      <c r="B400" s="120">
        <v>44610</v>
      </c>
      <c r="C400" s="106" t="s">
        <v>285</v>
      </c>
      <c r="D400" s="106" t="s">
        <v>49</v>
      </c>
      <c r="E400" s="106" t="s">
        <v>50</v>
      </c>
      <c r="F400" s="107">
        <v>650</v>
      </c>
      <c r="G400" s="108">
        <v>43</v>
      </c>
      <c r="H400" s="78">
        <v>50</v>
      </c>
      <c r="I400" s="79"/>
      <c r="J400" s="79"/>
      <c r="K400" s="109">
        <v>0.1</v>
      </c>
      <c r="L400" s="110">
        <v>1</v>
      </c>
      <c r="M400" s="109">
        <v>0.1</v>
      </c>
      <c r="N400" s="111">
        <v>1.4E-2</v>
      </c>
      <c r="O400" s="46">
        <f t="shared" si="8"/>
        <v>0.14000000000000001</v>
      </c>
      <c r="P400" s="106">
        <v>2</v>
      </c>
    </row>
    <row r="401" spans="1:16" s="106" customFormat="1" ht="30.75" customHeight="1" x14ac:dyDescent="0.35">
      <c r="A401" s="105">
        <v>44586</v>
      </c>
      <c r="B401" s="120">
        <v>44610</v>
      </c>
      <c r="C401" s="106" t="s">
        <v>382</v>
      </c>
      <c r="D401" s="106" t="s">
        <v>49</v>
      </c>
      <c r="E401" s="106" t="s">
        <v>50</v>
      </c>
      <c r="F401" s="107">
        <v>280</v>
      </c>
      <c r="G401" s="108">
        <v>8.6</v>
      </c>
      <c r="H401" s="78">
        <v>10</v>
      </c>
      <c r="I401" s="79"/>
      <c r="J401" s="79"/>
      <c r="K401" s="109">
        <v>0.1</v>
      </c>
      <c r="L401" s="110">
        <v>1</v>
      </c>
      <c r="M401" s="109">
        <v>0.1</v>
      </c>
      <c r="N401" s="111">
        <v>1.6799999999999999E-2</v>
      </c>
      <c r="O401" s="46">
        <f t="shared" si="8"/>
        <v>0.16799999999999998</v>
      </c>
      <c r="P401" s="106">
        <v>12</v>
      </c>
    </row>
    <row r="402" spans="1:16" s="106" customFormat="1" ht="30.75" customHeight="1" x14ac:dyDescent="0.35">
      <c r="A402" s="105">
        <v>44573</v>
      </c>
      <c r="B402" s="120">
        <v>44610</v>
      </c>
      <c r="C402" s="106" t="s">
        <v>372</v>
      </c>
      <c r="D402" s="106" t="s">
        <v>56</v>
      </c>
      <c r="E402" s="106" t="s">
        <v>50</v>
      </c>
      <c r="F402" s="107">
        <v>149</v>
      </c>
      <c r="G402" s="108">
        <v>2.6</v>
      </c>
      <c r="H402" s="78">
        <v>3</v>
      </c>
      <c r="I402" s="79"/>
      <c r="J402" s="79"/>
      <c r="K402" s="109">
        <v>0.1</v>
      </c>
      <c r="L402" s="110">
        <v>1</v>
      </c>
      <c r="M402" s="109">
        <v>0.1</v>
      </c>
      <c r="N402" s="111">
        <v>1.6E-2</v>
      </c>
      <c r="O402" s="46">
        <f t="shared" si="8"/>
        <v>0.16</v>
      </c>
      <c r="P402" s="106">
        <v>40</v>
      </c>
    </row>
    <row r="403" spans="1:16" s="106" customFormat="1" ht="30.75" customHeight="1" x14ac:dyDescent="0.35">
      <c r="A403" s="105">
        <v>44580</v>
      </c>
      <c r="B403" s="120">
        <v>44610</v>
      </c>
      <c r="C403" s="106" t="s">
        <v>377</v>
      </c>
      <c r="D403" s="106" t="s">
        <v>56</v>
      </c>
      <c r="E403" s="106" t="s">
        <v>50</v>
      </c>
      <c r="F403" s="107">
        <v>147</v>
      </c>
      <c r="G403" s="108">
        <v>2.6</v>
      </c>
      <c r="H403" s="78">
        <v>3</v>
      </c>
      <c r="I403" s="79"/>
      <c r="J403" s="79"/>
      <c r="K403" s="109">
        <v>0.1</v>
      </c>
      <c r="L403" s="110">
        <v>1</v>
      </c>
      <c r="M403" s="109">
        <v>0.1</v>
      </c>
      <c r="N403" s="111">
        <v>1.6E-2</v>
      </c>
      <c r="O403" s="46">
        <f t="shared" si="8"/>
        <v>0.16</v>
      </c>
      <c r="P403" s="106">
        <v>40</v>
      </c>
    </row>
    <row r="404" spans="1:16" s="106" customFormat="1" ht="30.75" customHeight="1" x14ac:dyDescent="0.35">
      <c r="A404" s="105">
        <v>44574</v>
      </c>
      <c r="B404" s="120">
        <v>44610</v>
      </c>
      <c r="C404" s="106" t="s">
        <v>388</v>
      </c>
      <c r="D404" s="106" t="s">
        <v>49</v>
      </c>
      <c r="E404" s="106" t="s">
        <v>50</v>
      </c>
      <c r="F404" s="107">
        <v>340</v>
      </c>
      <c r="G404" s="108">
        <v>8.6</v>
      </c>
      <c r="H404" s="78">
        <v>10</v>
      </c>
      <c r="I404" s="79"/>
      <c r="J404" s="79"/>
      <c r="K404" s="109">
        <v>0.1</v>
      </c>
      <c r="L404" s="110">
        <v>1</v>
      </c>
      <c r="M404" s="109">
        <v>0.1</v>
      </c>
      <c r="N404" s="111">
        <v>1.54E-2</v>
      </c>
      <c r="O404" s="46">
        <f t="shared" si="8"/>
        <v>0.154</v>
      </c>
      <c r="P404" s="106">
        <v>11</v>
      </c>
    </row>
    <row r="405" spans="1:16" s="125" customFormat="1" ht="30.75" customHeight="1" x14ac:dyDescent="0.35">
      <c r="A405" s="124">
        <v>44588</v>
      </c>
      <c r="B405" s="131">
        <v>44610</v>
      </c>
      <c r="C405" s="125" t="s">
        <v>385</v>
      </c>
      <c r="D405" s="125" t="s">
        <v>49</v>
      </c>
      <c r="E405" s="125" t="s">
        <v>50</v>
      </c>
      <c r="F405" s="126">
        <v>465</v>
      </c>
      <c r="G405" s="127">
        <v>8.8000000000000007</v>
      </c>
      <c r="H405" s="132">
        <v>10</v>
      </c>
      <c r="I405" s="79"/>
      <c r="J405" s="79"/>
      <c r="K405" s="128">
        <v>0.1</v>
      </c>
      <c r="L405" s="129">
        <v>1</v>
      </c>
      <c r="M405" s="128">
        <v>0.1</v>
      </c>
      <c r="N405" s="130">
        <v>1.44E-2</v>
      </c>
      <c r="O405" s="46">
        <f t="shared" si="8"/>
        <v>0.14399999999999999</v>
      </c>
      <c r="P405" s="125">
        <v>12</v>
      </c>
    </row>
    <row r="406" spans="1:16" s="106" customFormat="1" ht="30.75" customHeight="1" x14ac:dyDescent="0.35">
      <c r="A406" s="105">
        <v>44596</v>
      </c>
      <c r="B406" s="120">
        <v>44610</v>
      </c>
      <c r="C406" s="106" t="s">
        <v>389</v>
      </c>
      <c r="D406" s="106" t="s">
        <v>49</v>
      </c>
      <c r="E406" s="106" t="s">
        <v>50</v>
      </c>
      <c r="F406" s="107">
        <v>3400</v>
      </c>
      <c r="G406" s="108">
        <v>85</v>
      </c>
      <c r="H406" s="78">
        <v>100</v>
      </c>
      <c r="I406" s="79"/>
      <c r="J406" s="79"/>
      <c r="K406" s="109">
        <v>0.1</v>
      </c>
      <c r="L406" s="110">
        <v>1</v>
      </c>
      <c r="M406" s="109">
        <v>0.1</v>
      </c>
      <c r="N406" s="111">
        <v>1.4999999999999999E-2</v>
      </c>
      <c r="O406" s="46">
        <f t="shared" si="8"/>
        <v>0.15</v>
      </c>
      <c r="P406" s="106">
        <v>1</v>
      </c>
    </row>
    <row r="407" spans="1:16" s="106" customFormat="1" ht="30.75" customHeight="1" x14ac:dyDescent="0.35">
      <c r="A407" s="105">
        <v>44582</v>
      </c>
      <c r="B407" s="120">
        <v>44610</v>
      </c>
      <c r="C407" s="106" t="s">
        <v>386</v>
      </c>
      <c r="D407" s="106" t="s">
        <v>49</v>
      </c>
      <c r="E407" s="106" t="s">
        <v>50</v>
      </c>
      <c r="F407" s="107">
        <v>470</v>
      </c>
      <c r="G407" s="108">
        <v>8.6</v>
      </c>
      <c r="H407" s="78">
        <v>9.85</v>
      </c>
      <c r="I407" s="79"/>
      <c r="J407" s="79"/>
      <c r="K407" s="109">
        <v>0.1</v>
      </c>
      <c r="L407" s="110">
        <v>1</v>
      </c>
      <c r="M407" s="109">
        <v>0.1</v>
      </c>
      <c r="N407" s="111">
        <v>1.4999999999999999E-2</v>
      </c>
      <c r="O407" s="46">
        <f t="shared" si="8"/>
        <v>0.15</v>
      </c>
      <c r="P407" s="106">
        <v>12</v>
      </c>
    </row>
    <row r="408" spans="1:16" s="106" customFormat="1" ht="30.75" customHeight="1" x14ac:dyDescent="0.35">
      <c r="A408" s="105">
        <v>44615</v>
      </c>
      <c r="B408" s="120">
        <v>44616</v>
      </c>
      <c r="C408" s="106" t="s">
        <v>391</v>
      </c>
      <c r="D408" s="106" t="s">
        <v>49</v>
      </c>
      <c r="E408" s="106" t="s">
        <v>50</v>
      </c>
      <c r="F408" s="107">
        <v>155</v>
      </c>
      <c r="G408" s="108">
        <v>4.0999999999999996</v>
      </c>
      <c r="H408" s="78">
        <v>3.4</v>
      </c>
      <c r="I408" s="79"/>
      <c r="J408" s="79"/>
      <c r="K408" s="109">
        <v>0.1</v>
      </c>
      <c r="L408" s="110">
        <v>1</v>
      </c>
      <c r="M408" s="109">
        <v>0.1</v>
      </c>
      <c r="N408" s="111">
        <v>-1.6799999999999999E-2</v>
      </c>
      <c r="O408" s="46">
        <f t="shared" si="8"/>
        <v>-0.16799999999999998</v>
      </c>
      <c r="P408" s="106">
        <v>24</v>
      </c>
    </row>
    <row r="409" spans="1:16" s="106" customFormat="1" ht="30.75" customHeight="1" x14ac:dyDescent="0.35">
      <c r="A409" s="105">
        <v>44616</v>
      </c>
      <c r="B409" s="120">
        <v>44638</v>
      </c>
      <c r="C409" s="106" t="s">
        <v>393</v>
      </c>
      <c r="D409" s="106" t="s">
        <v>56</v>
      </c>
      <c r="E409" s="106" t="s">
        <v>50</v>
      </c>
      <c r="F409" s="107">
        <v>145</v>
      </c>
      <c r="G409" s="108">
        <v>2.6</v>
      </c>
      <c r="H409" s="78">
        <v>3</v>
      </c>
      <c r="I409" s="79"/>
      <c r="J409" s="79"/>
      <c r="K409" s="109">
        <v>0.1</v>
      </c>
      <c r="L409" s="110">
        <v>1</v>
      </c>
      <c r="M409" s="109">
        <v>0.1</v>
      </c>
      <c r="N409" s="111">
        <v>1.6E-2</v>
      </c>
      <c r="O409" s="46">
        <f t="shared" si="8"/>
        <v>0.16</v>
      </c>
      <c r="P409" s="106">
        <v>40</v>
      </c>
    </row>
    <row r="410" spans="1:16" s="106" customFormat="1" ht="30.75" customHeight="1" x14ac:dyDescent="0.35">
      <c r="A410" s="105">
        <v>44616</v>
      </c>
      <c r="B410" s="120">
        <v>44638</v>
      </c>
      <c r="C410" s="106" t="s">
        <v>394</v>
      </c>
      <c r="D410" s="106" t="s">
        <v>49</v>
      </c>
      <c r="E410" s="106" t="s">
        <v>50</v>
      </c>
      <c r="F410" s="107">
        <v>600</v>
      </c>
      <c r="G410" s="108">
        <v>44</v>
      </c>
      <c r="H410" s="78">
        <v>50</v>
      </c>
      <c r="I410" s="79"/>
      <c r="J410" s="79"/>
      <c r="K410" s="109">
        <v>0.1</v>
      </c>
      <c r="L410" s="110">
        <v>1</v>
      </c>
      <c r="M410" s="109">
        <v>0.1</v>
      </c>
      <c r="N410" s="111">
        <v>1.2E-2</v>
      </c>
      <c r="O410" s="46">
        <f t="shared" si="8"/>
        <v>0.12</v>
      </c>
      <c r="P410" s="106">
        <v>2</v>
      </c>
    </row>
    <row r="411" spans="1:16" s="106" customFormat="1" ht="30.75" customHeight="1" x14ac:dyDescent="0.35">
      <c r="A411" s="105">
        <v>44624</v>
      </c>
      <c r="B411" s="120">
        <v>44638</v>
      </c>
      <c r="C411" s="106" t="s">
        <v>393</v>
      </c>
      <c r="D411" s="106" t="s">
        <v>56</v>
      </c>
      <c r="E411" s="106" t="s">
        <v>50</v>
      </c>
      <c r="F411" s="107">
        <v>145</v>
      </c>
      <c r="G411" s="108">
        <v>2.5</v>
      </c>
      <c r="H411" s="78">
        <v>3</v>
      </c>
      <c r="I411" s="79"/>
      <c r="J411" s="79"/>
      <c r="K411" s="109">
        <v>0.1</v>
      </c>
      <c r="L411" s="110">
        <v>1</v>
      </c>
      <c r="M411" s="109">
        <v>0.1</v>
      </c>
      <c r="N411" s="111">
        <v>0.02</v>
      </c>
      <c r="O411" s="46">
        <f t="shared" si="8"/>
        <v>0.2</v>
      </c>
      <c r="P411" s="106">
        <v>40</v>
      </c>
    </row>
    <row r="412" spans="1:16" s="106" customFormat="1" ht="30.75" customHeight="1" x14ac:dyDescent="0.35">
      <c r="A412" s="105">
        <v>44615</v>
      </c>
      <c r="B412" s="120">
        <v>44638</v>
      </c>
      <c r="C412" s="106" t="s">
        <v>392</v>
      </c>
      <c r="D412" s="106" t="s">
        <v>56</v>
      </c>
      <c r="E412" s="106" t="s">
        <v>50</v>
      </c>
      <c r="F412" s="107">
        <v>144</v>
      </c>
      <c r="G412" s="108">
        <v>2.6</v>
      </c>
      <c r="H412" s="78">
        <v>3</v>
      </c>
      <c r="I412" s="79"/>
      <c r="J412" s="79"/>
      <c r="K412" s="109">
        <v>0.1</v>
      </c>
      <c r="L412" s="110">
        <v>1</v>
      </c>
      <c r="M412" s="109">
        <v>0.1</v>
      </c>
      <c r="N412" s="111">
        <v>1.6E-2</v>
      </c>
      <c r="O412" s="46">
        <f t="shared" si="8"/>
        <v>0.16</v>
      </c>
      <c r="P412" s="106">
        <v>40</v>
      </c>
    </row>
    <row r="413" spans="1:16" s="106" customFormat="1" ht="30.75" customHeight="1" x14ac:dyDescent="0.35">
      <c r="A413" s="105">
        <v>44602</v>
      </c>
      <c r="B413" s="120">
        <v>44638</v>
      </c>
      <c r="C413" s="106" t="s">
        <v>390</v>
      </c>
      <c r="D413" s="106" t="s">
        <v>56</v>
      </c>
      <c r="E413" s="106" t="s">
        <v>50</v>
      </c>
      <c r="F413" s="107">
        <v>150</v>
      </c>
      <c r="G413" s="108">
        <v>2.5</v>
      </c>
      <c r="H413" s="78">
        <v>3</v>
      </c>
      <c r="I413" s="79"/>
      <c r="J413" s="79"/>
      <c r="K413" s="109">
        <v>0.1</v>
      </c>
      <c r="L413" s="110">
        <v>1</v>
      </c>
      <c r="M413" s="109">
        <v>0.1</v>
      </c>
      <c r="N413" s="111">
        <v>0.02</v>
      </c>
      <c r="O413" s="46">
        <f t="shared" si="8"/>
        <v>0.2</v>
      </c>
      <c r="P413" s="106">
        <v>40</v>
      </c>
    </row>
    <row r="414" spans="1:16" s="106" customFormat="1" ht="30.75" customHeight="1" x14ac:dyDescent="0.35">
      <c r="A414" s="105">
        <v>44628</v>
      </c>
      <c r="B414" s="120">
        <v>44639</v>
      </c>
      <c r="C414" s="106" t="s">
        <v>310</v>
      </c>
      <c r="D414" s="106" t="s">
        <v>56</v>
      </c>
      <c r="E414" s="106" t="s">
        <v>50</v>
      </c>
      <c r="F414" s="107">
        <v>150</v>
      </c>
      <c r="G414" s="108">
        <v>2.5</v>
      </c>
      <c r="H414" s="78">
        <v>1.6</v>
      </c>
      <c r="I414" s="79"/>
      <c r="J414" s="79"/>
      <c r="K414" s="109">
        <v>0.1</v>
      </c>
      <c r="L414" s="110">
        <v>1</v>
      </c>
      <c r="M414" s="109">
        <v>0.1</v>
      </c>
      <c r="N414" s="111">
        <v>-3.5999999999999997E-2</v>
      </c>
      <c r="O414" s="46">
        <f t="shared" si="8"/>
        <v>-0.36</v>
      </c>
      <c r="P414" s="106">
        <v>40</v>
      </c>
    </row>
    <row r="415" spans="1:16" s="106" customFormat="1" ht="30.75" customHeight="1" x14ac:dyDescent="0.35">
      <c r="A415" s="105">
        <v>44642</v>
      </c>
      <c r="B415" s="120">
        <v>44658</v>
      </c>
      <c r="C415" s="106" t="s">
        <v>395</v>
      </c>
      <c r="D415" s="106" t="s">
        <v>154</v>
      </c>
      <c r="E415" s="106" t="s">
        <v>50</v>
      </c>
      <c r="F415" s="107">
        <v>480</v>
      </c>
      <c r="G415" s="108">
        <v>9</v>
      </c>
      <c r="H415" s="78">
        <v>9.9700000000000006</v>
      </c>
      <c r="I415" s="79"/>
      <c r="J415" s="79"/>
      <c r="K415" s="109">
        <v>0.1</v>
      </c>
      <c r="L415" s="110">
        <v>1</v>
      </c>
      <c r="M415" s="109">
        <v>0.1</v>
      </c>
      <c r="N415" s="111">
        <v>1.0699999999999999E-2</v>
      </c>
      <c r="O415" s="46">
        <f t="shared" si="8"/>
        <v>0.107</v>
      </c>
      <c r="P415" s="106">
        <v>11</v>
      </c>
    </row>
    <row r="416" spans="1:16" s="106" customFormat="1" ht="30.75" customHeight="1" x14ac:dyDescent="0.35">
      <c r="A416" s="105">
        <v>44672</v>
      </c>
      <c r="B416" s="120">
        <v>44676</v>
      </c>
      <c r="C416" s="106" t="s">
        <v>403</v>
      </c>
      <c r="D416" s="106" t="s">
        <v>154</v>
      </c>
      <c r="E416" s="106" t="s">
        <v>50</v>
      </c>
      <c r="F416" s="107">
        <v>40</v>
      </c>
      <c r="G416" s="108">
        <v>2.5</v>
      </c>
      <c r="H416" s="78">
        <v>1.95</v>
      </c>
      <c r="I416" s="79"/>
      <c r="J416" s="79"/>
      <c r="K416" s="109">
        <v>0.1</v>
      </c>
      <c r="L416" s="110">
        <v>1</v>
      </c>
      <c r="M416" s="109">
        <v>0.1</v>
      </c>
      <c r="N416" s="111">
        <v>-2.1999999999999999E-2</v>
      </c>
      <c r="O416" s="46">
        <f t="shared" si="8"/>
        <v>-0.21999999999999997</v>
      </c>
      <c r="P416" s="106">
        <v>40</v>
      </c>
    </row>
    <row r="417" spans="1:36" s="106" customFormat="1" ht="30.75" customHeight="1" x14ac:dyDescent="0.35">
      <c r="A417" s="105">
        <v>44672</v>
      </c>
      <c r="B417" s="120">
        <v>44677</v>
      </c>
      <c r="C417" s="106" t="s">
        <v>397</v>
      </c>
      <c r="D417" s="106" t="s">
        <v>154</v>
      </c>
      <c r="E417" s="106" t="s">
        <v>50</v>
      </c>
      <c r="F417" s="107">
        <v>460</v>
      </c>
      <c r="G417" s="108">
        <v>8.8000000000000007</v>
      </c>
      <c r="H417" s="78">
        <v>9.9</v>
      </c>
      <c r="I417" s="79"/>
      <c r="J417" s="79"/>
      <c r="K417" s="109">
        <v>0.1</v>
      </c>
      <c r="L417" s="110">
        <v>1</v>
      </c>
      <c r="M417" s="109">
        <v>0.1</v>
      </c>
      <c r="N417" s="111">
        <v>1.21E-2</v>
      </c>
      <c r="O417" s="46">
        <f t="shared" si="8"/>
        <v>0.121</v>
      </c>
      <c r="P417" s="106">
        <v>11</v>
      </c>
    </row>
    <row r="418" spans="1:36" s="106" customFormat="1" ht="30.75" customHeight="1" x14ac:dyDescent="0.35">
      <c r="A418" s="105">
        <v>44677</v>
      </c>
      <c r="B418" s="120">
        <v>44686</v>
      </c>
      <c r="C418" s="106" t="s">
        <v>408</v>
      </c>
      <c r="D418" s="106" t="s">
        <v>56</v>
      </c>
      <c r="E418" s="106" t="s">
        <v>50</v>
      </c>
      <c r="F418" s="107">
        <v>128</v>
      </c>
      <c r="G418" s="108">
        <v>2.6</v>
      </c>
      <c r="H418" s="78">
        <v>2.95</v>
      </c>
      <c r="I418" s="79"/>
      <c r="J418" s="79"/>
      <c r="K418" s="109">
        <v>0.1</v>
      </c>
      <c r="L418" s="110">
        <v>1</v>
      </c>
      <c r="M418" s="109">
        <v>0.1</v>
      </c>
      <c r="N418" s="111">
        <v>-1.4E-2</v>
      </c>
      <c r="O418" s="46">
        <f t="shared" si="8"/>
        <v>-0.14000000000000001</v>
      </c>
      <c r="P418" s="106">
        <v>40</v>
      </c>
    </row>
    <row r="419" spans="1:36" s="106" customFormat="1" ht="30.75" customHeight="1" x14ac:dyDescent="0.35">
      <c r="A419" s="105">
        <v>44678</v>
      </c>
      <c r="B419" s="120">
        <v>44687</v>
      </c>
      <c r="C419" s="106" t="s">
        <v>409</v>
      </c>
      <c r="D419" s="106" t="s">
        <v>154</v>
      </c>
      <c r="E419" s="106" t="s">
        <v>50</v>
      </c>
      <c r="F419" s="107">
        <v>170</v>
      </c>
      <c r="G419" s="108">
        <v>4.3</v>
      </c>
      <c r="H419" s="78">
        <v>4.5999999999999996</v>
      </c>
      <c r="I419" s="79"/>
      <c r="J419" s="79"/>
      <c r="K419" s="109">
        <v>0.1</v>
      </c>
      <c r="L419" s="110">
        <v>1</v>
      </c>
      <c r="M419" s="109">
        <v>0.1</v>
      </c>
      <c r="N419" s="111">
        <v>7.1999999999999998E-3</v>
      </c>
      <c r="O419" s="46">
        <f t="shared" si="8"/>
        <v>7.1999999999999995E-2</v>
      </c>
      <c r="P419" s="106">
        <v>24</v>
      </c>
    </row>
    <row r="420" spans="1:36" s="106" customFormat="1" ht="30.75" customHeight="1" x14ac:dyDescent="0.35">
      <c r="A420" s="105">
        <v>44672</v>
      </c>
      <c r="B420" s="120">
        <v>44687</v>
      </c>
      <c r="C420" s="106" t="s">
        <v>396</v>
      </c>
      <c r="D420" s="106" t="s">
        <v>56</v>
      </c>
      <c r="E420" s="106" t="s">
        <v>50</v>
      </c>
      <c r="F420" s="107">
        <v>113</v>
      </c>
      <c r="G420" s="108">
        <v>2.2999999999999998</v>
      </c>
      <c r="H420" s="78">
        <v>2.6</v>
      </c>
      <c r="I420" s="79"/>
      <c r="J420" s="79"/>
      <c r="K420" s="109">
        <v>0.1</v>
      </c>
      <c r="L420" s="110">
        <v>1</v>
      </c>
      <c r="M420" s="109">
        <v>0.1</v>
      </c>
      <c r="N420" s="111">
        <v>-1.2E-2</v>
      </c>
      <c r="O420" s="112">
        <v>0.16</v>
      </c>
      <c r="P420" s="106">
        <v>40</v>
      </c>
    </row>
    <row r="421" spans="1:36" s="106" customFormat="1" ht="30.75" customHeight="1" x14ac:dyDescent="0.35">
      <c r="A421" s="105">
        <v>44678</v>
      </c>
      <c r="B421" s="120">
        <v>44687</v>
      </c>
      <c r="C421" s="106" t="s">
        <v>410</v>
      </c>
      <c r="D421" s="106" t="s">
        <v>154</v>
      </c>
      <c r="E421" s="106" t="s">
        <v>50</v>
      </c>
      <c r="F421" s="107">
        <v>23</v>
      </c>
      <c r="G421" s="108">
        <v>2.4</v>
      </c>
      <c r="H421" s="78">
        <v>2.25</v>
      </c>
      <c r="I421" s="79"/>
      <c r="J421" s="79"/>
      <c r="K421" s="109">
        <v>0.1</v>
      </c>
      <c r="L421" s="110">
        <v>1</v>
      </c>
      <c r="M421" s="109">
        <v>0.1</v>
      </c>
      <c r="N421" s="111">
        <v>-3.5999999999999999E-3</v>
      </c>
      <c r="O421" s="112">
        <v>0.16</v>
      </c>
      <c r="P421" s="106">
        <v>24</v>
      </c>
    </row>
    <row r="422" spans="1:36" s="106" customFormat="1" ht="30.75" customHeight="1" x14ac:dyDescent="0.35">
      <c r="A422" s="105">
        <v>44672</v>
      </c>
      <c r="B422" s="120">
        <v>44691</v>
      </c>
      <c r="C422" s="106" t="s">
        <v>396</v>
      </c>
      <c r="D422" s="106" t="s">
        <v>56</v>
      </c>
      <c r="E422" s="106" t="s">
        <v>50</v>
      </c>
      <c r="F422" s="107">
        <v>113</v>
      </c>
      <c r="G422" s="108">
        <v>2.6</v>
      </c>
      <c r="H422" s="78">
        <v>2.7</v>
      </c>
      <c r="I422" s="79"/>
      <c r="J422" s="79"/>
      <c r="K422" s="109">
        <v>0.1</v>
      </c>
      <c r="L422" s="110">
        <v>1</v>
      </c>
      <c r="M422" s="109">
        <v>0.1</v>
      </c>
      <c r="N422" s="111">
        <v>4.0000000000000002E-4</v>
      </c>
      <c r="O422" s="112">
        <v>0.16</v>
      </c>
      <c r="P422" s="106">
        <v>40</v>
      </c>
    </row>
    <row r="423" spans="1:36" s="106" customFormat="1" ht="30.75" customHeight="1" x14ac:dyDescent="0.35">
      <c r="A423" s="105"/>
      <c r="B423" s="120"/>
      <c r="F423" s="107"/>
      <c r="G423" s="108"/>
      <c r="H423" s="78"/>
      <c r="I423" s="79"/>
      <c r="J423" s="79"/>
      <c r="K423" s="109"/>
      <c r="L423" s="110"/>
      <c r="M423" s="109"/>
      <c r="N423" s="111"/>
      <c r="O423" s="112"/>
    </row>
    <row r="424" spans="1:36" s="106" customFormat="1" ht="30.75" customHeight="1" x14ac:dyDescent="0.35">
      <c r="A424" s="105"/>
      <c r="B424" s="120"/>
      <c r="F424" s="107"/>
      <c r="G424" s="108"/>
      <c r="H424" s="78"/>
      <c r="I424" s="79"/>
      <c r="J424" s="79"/>
      <c r="K424" s="109"/>
      <c r="L424" s="110"/>
      <c r="M424" s="109"/>
      <c r="N424" s="111"/>
      <c r="O424" s="112"/>
    </row>
    <row r="425" spans="1:36" s="106" customFormat="1" ht="30.75" customHeight="1" x14ac:dyDescent="0.35">
      <c r="A425" s="105"/>
      <c r="B425" s="120"/>
      <c r="F425" s="107"/>
      <c r="G425" s="108"/>
      <c r="H425" s="78"/>
      <c r="I425" s="79"/>
      <c r="J425" s="79"/>
      <c r="K425" s="109"/>
      <c r="L425" s="110"/>
      <c r="M425" s="109"/>
      <c r="N425" s="111"/>
      <c r="O425" s="112"/>
    </row>
    <row r="426" spans="1:36" s="106" customFormat="1" ht="30.75" customHeight="1" x14ac:dyDescent="0.35">
      <c r="A426" s="105"/>
      <c r="B426" s="120"/>
      <c r="F426" s="107"/>
      <c r="G426" s="108"/>
      <c r="H426" s="78"/>
      <c r="I426" s="79"/>
      <c r="J426" s="79"/>
      <c r="K426" s="109"/>
      <c r="L426" s="110"/>
      <c r="M426" s="109"/>
      <c r="N426" s="111"/>
      <c r="O426" s="112"/>
    </row>
    <row r="427" spans="1:36" s="113" customFormat="1" ht="30.75" customHeight="1" x14ac:dyDescent="0.35">
      <c r="A427" s="105"/>
      <c r="C427" s="106"/>
      <c r="D427" s="106"/>
      <c r="F427" s="107"/>
      <c r="G427" s="108"/>
      <c r="H427" s="123"/>
      <c r="I427" s="79"/>
      <c r="J427" s="82"/>
      <c r="N427" s="109"/>
    </row>
    <row r="428" spans="1:36" s="106" customFormat="1" ht="30.75" customHeight="1" x14ac:dyDescent="0.35">
      <c r="A428" s="116"/>
      <c r="B428" s="105"/>
      <c r="F428" s="107"/>
      <c r="G428" s="108"/>
      <c r="H428" s="78"/>
      <c r="I428" s="79"/>
      <c r="J428" s="79"/>
      <c r="K428" s="109"/>
      <c r="L428" s="110"/>
      <c r="M428" s="109"/>
      <c r="N428" s="111"/>
      <c r="O428" s="46"/>
    </row>
    <row r="429" spans="1:36" s="50" customFormat="1" ht="31" customHeight="1" x14ac:dyDescent="0.35">
      <c r="A429" s="51"/>
      <c r="B429" s="20"/>
      <c r="F429" s="52"/>
      <c r="G429" s="53"/>
      <c r="H429" s="44"/>
      <c r="I429" s="54"/>
      <c r="J429" s="31"/>
      <c r="K429" s="32"/>
      <c r="L429" s="33"/>
      <c r="M429" s="32"/>
      <c r="N429" s="31"/>
      <c r="O429" s="31"/>
    </row>
    <row r="430" spans="1:36" s="2" customFormat="1" ht="30.75" customHeight="1" x14ac:dyDescent="0.35">
      <c r="A430" s="5" t="s">
        <v>201</v>
      </c>
      <c r="B430" s="4"/>
      <c r="C430" s="14"/>
      <c r="D430" s="14"/>
      <c r="E430" s="3"/>
      <c r="F430" s="15"/>
      <c r="G430" s="64"/>
      <c r="H430" s="56"/>
      <c r="I430" s="7"/>
      <c r="J430" s="7"/>
      <c r="K430" s="8"/>
      <c r="L430" s="9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</row>
    <row r="431" spans="1:36" s="2" customFormat="1" ht="30.75" customHeight="1" x14ac:dyDescent="0.35">
      <c r="A431" s="5" t="s">
        <v>202</v>
      </c>
      <c r="B431" s="4"/>
      <c r="C431" s="14"/>
      <c r="D431" s="14"/>
      <c r="E431" s="3"/>
      <c r="F431" s="15"/>
      <c r="G431" s="12"/>
      <c r="H431" s="6"/>
      <c r="I431" s="7"/>
      <c r="J431" s="7"/>
      <c r="K431" s="8"/>
      <c r="L431" s="9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</row>
    <row r="432" spans="1:36" s="2" customFormat="1" ht="30.75" customHeight="1" x14ac:dyDescent="0.35">
      <c r="A432" s="5" t="s">
        <v>203</v>
      </c>
      <c r="B432" s="4"/>
      <c r="C432" s="14"/>
      <c r="D432" s="14"/>
      <c r="E432" s="3"/>
      <c r="F432" s="15"/>
      <c r="G432" s="12"/>
      <c r="H432" s="6"/>
      <c r="I432" s="7"/>
      <c r="J432" s="7"/>
      <c r="K432" s="8"/>
      <c r="L432" s="9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</row>
    <row r="433" spans="1:36" s="2" customFormat="1" ht="30.75" customHeight="1" x14ac:dyDescent="0.35">
      <c r="A433" s="5" t="s">
        <v>204</v>
      </c>
      <c r="B433" s="4"/>
      <c r="C433" s="14"/>
      <c r="D433" s="14"/>
      <c r="E433" s="3"/>
      <c r="F433" s="15"/>
      <c r="G433" s="12"/>
      <c r="H433" s="6"/>
      <c r="I433" s="7"/>
      <c r="J433" s="7"/>
      <c r="K433" s="8"/>
      <c r="L433" s="9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</row>
    <row r="434" spans="1:36" s="2" customFormat="1" ht="30.75" customHeight="1" x14ac:dyDescent="0.35">
      <c r="A434" s="5" t="s">
        <v>205</v>
      </c>
      <c r="B434" s="20"/>
      <c r="C434" s="14"/>
      <c r="D434" s="14"/>
      <c r="E434" s="3"/>
      <c r="F434" s="15"/>
      <c r="G434" s="12"/>
      <c r="H434" s="6"/>
      <c r="I434" s="7"/>
      <c r="J434" s="7"/>
      <c r="K434" s="8"/>
      <c r="L434" s="9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</row>
    <row r="435" spans="1:36" s="2" customFormat="1" ht="30.75" customHeight="1" x14ac:dyDescent="0.35">
      <c r="A435" s="3"/>
      <c r="B435" s="20"/>
      <c r="C435" s="6"/>
      <c r="D435" s="6"/>
      <c r="E435" s="6"/>
      <c r="F435" s="12"/>
      <c r="G435" s="12"/>
      <c r="H435" s="3"/>
      <c r="I435" s="7"/>
      <c r="J435" s="7"/>
      <c r="K435" s="8"/>
      <c r="L435" s="9"/>
      <c r="M435" s="6"/>
      <c r="N435" s="21"/>
      <c r="O435" s="21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</row>
    <row r="436" spans="1:36" s="2" customFormat="1" ht="30.75" customHeight="1" x14ac:dyDescent="0.35">
      <c r="A436" s="6"/>
      <c r="B436" s="22"/>
      <c r="C436" s="6"/>
      <c r="D436" s="6"/>
      <c r="E436" s="6"/>
      <c r="F436" s="12"/>
      <c r="G436" s="12"/>
      <c r="H436" s="6"/>
      <c r="I436" s="7"/>
      <c r="J436" s="7"/>
      <c r="K436" s="8"/>
      <c r="L436" s="9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</row>
    <row r="437" spans="1:36" s="2" customFormat="1" ht="30.75" customHeight="1" x14ac:dyDescent="0.35">
      <c r="A437" s="3"/>
      <c r="B437" s="22"/>
      <c r="C437" s="6"/>
      <c r="D437" s="6"/>
      <c r="E437" s="6"/>
      <c r="F437" s="12"/>
      <c r="G437" s="12"/>
      <c r="H437" s="6"/>
      <c r="I437" s="7"/>
      <c r="J437" s="7"/>
      <c r="K437" s="8"/>
      <c r="L437" s="9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</row>
    <row r="438" spans="1:36" s="2" customFormat="1" ht="30.75" customHeight="1" x14ac:dyDescent="0.35">
      <c r="A438" s="3"/>
      <c r="B438" s="22"/>
      <c r="C438" s="6"/>
      <c r="D438" s="6"/>
      <c r="E438" s="6"/>
      <c r="F438" s="12"/>
      <c r="G438" s="12"/>
      <c r="H438" s="6"/>
      <c r="I438" s="7"/>
      <c r="J438" s="7"/>
      <c r="K438" s="8"/>
      <c r="L438" s="9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</row>
    <row r="439" spans="1:36" s="2" customFormat="1" ht="30.75" customHeight="1" x14ac:dyDescent="0.35">
      <c r="A439" s="65"/>
      <c r="B439" s="22"/>
      <c r="C439" s="6"/>
      <c r="D439" s="6"/>
      <c r="E439" s="6"/>
      <c r="F439" s="12"/>
      <c r="G439" s="12"/>
      <c r="H439" s="6"/>
      <c r="I439" s="7"/>
      <c r="J439" s="7"/>
      <c r="K439" s="8"/>
      <c r="L439" s="9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</row>
    <row r="440" spans="1:36" s="2" customFormat="1" ht="30.75" customHeight="1" x14ac:dyDescent="0.35">
      <c r="A440" s="3"/>
      <c r="B440" s="22"/>
      <c r="C440" s="6"/>
      <c r="D440" s="6"/>
      <c r="E440" s="6"/>
      <c r="F440" s="12"/>
      <c r="G440" s="12"/>
      <c r="H440" s="6"/>
      <c r="I440" s="7"/>
      <c r="J440" s="7"/>
      <c r="K440" s="8"/>
      <c r="L440" s="9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</row>
    <row r="441" spans="1:36" s="2" customFormat="1" ht="30.75" customHeight="1" x14ac:dyDescent="0.35">
      <c r="A441" s="3"/>
      <c r="B441" s="22"/>
      <c r="C441" s="6"/>
      <c r="D441" s="6"/>
      <c r="E441" s="6"/>
      <c r="F441" s="12"/>
      <c r="G441" s="12"/>
      <c r="H441" s="6"/>
      <c r="I441" s="7"/>
      <c r="J441" s="7"/>
      <c r="K441" s="8"/>
      <c r="L441" s="9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</row>
    <row r="442" spans="1:36" s="2" customFormat="1" ht="30.75" customHeight="1" x14ac:dyDescent="0.35">
      <c r="A442" s="6"/>
      <c r="B442" s="22"/>
      <c r="C442" s="6"/>
      <c r="D442" s="6"/>
      <c r="E442" s="6"/>
      <c r="F442" s="12"/>
      <c r="G442" s="12"/>
      <c r="H442" s="6"/>
      <c r="I442" s="7"/>
      <c r="J442" s="7"/>
      <c r="K442" s="8"/>
      <c r="L442" s="9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</row>
    <row r="443" spans="1:36" s="2" customFormat="1" ht="30.75" customHeight="1" x14ac:dyDescent="0.35">
      <c r="A443" s="6"/>
      <c r="B443" s="23"/>
      <c r="C443" s="6"/>
      <c r="D443" s="22"/>
      <c r="E443" s="6"/>
      <c r="F443" s="22"/>
      <c r="G443" s="6"/>
      <c r="H443" s="22"/>
      <c r="I443" s="6"/>
      <c r="J443" s="6"/>
      <c r="K443" s="22"/>
      <c r="L443" s="6"/>
      <c r="M443" s="22"/>
      <c r="N443" s="6"/>
      <c r="O443" s="6"/>
      <c r="P443" s="22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</row>
    <row r="444" spans="1:36" s="2" customFormat="1" ht="30.75" customHeight="1" x14ac:dyDescent="0.35">
      <c r="A444" s="3"/>
      <c r="B444" s="22"/>
      <c r="C444" s="3"/>
      <c r="D444" s="23"/>
      <c r="E444" s="3"/>
      <c r="F444" s="23"/>
      <c r="G444" s="3"/>
      <c r="H444" s="23"/>
      <c r="I444" s="3"/>
      <c r="J444" s="3"/>
      <c r="K444" s="23"/>
      <c r="L444" s="3"/>
      <c r="M444" s="23"/>
      <c r="N444" s="3"/>
      <c r="O444" s="3"/>
      <c r="P444" s="23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</row>
    <row r="445" spans="1:36" s="2" customFormat="1" ht="30.75" customHeight="1" x14ac:dyDescent="0.35">
      <c r="A445" s="6"/>
      <c r="B445" s="22"/>
      <c r="C445" s="6"/>
      <c r="D445" s="22"/>
      <c r="E445" s="6"/>
      <c r="F445" s="22"/>
      <c r="G445" s="6"/>
      <c r="H445" s="22"/>
      <c r="I445" s="6"/>
      <c r="J445" s="6"/>
      <c r="K445" s="22"/>
      <c r="L445" s="6"/>
      <c r="M445" s="22"/>
      <c r="N445" s="6"/>
      <c r="O445" s="6"/>
      <c r="P445" s="22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</row>
    <row r="446" spans="1:36" s="2" customFormat="1" ht="30.75" customHeight="1" x14ac:dyDescent="0.35">
      <c r="A446" s="66"/>
      <c r="B446" s="22"/>
      <c r="C446" s="6"/>
      <c r="D446" s="6"/>
      <c r="E446" s="6"/>
      <c r="F446" s="12"/>
      <c r="G446" s="12"/>
      <c r="H446" s="6"/>
      <c r="I446" s="7"/>
      <c r="J446" s="7"/>
      <c r="K446" s="8"/>
      <c r="L446" s="9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</row>
    <row r="447" spans="1:36" s="2" customFormat="1" ht="30.75" customHeight="1" x14ac:dyDescent="0.35">
      <c r="A447" s="6"/>
      <c r="B447" s="22"/>
      <c r="C447" s="6"/>
      <c r="D447" s="6"/>
      <c r="E447" s="6"/>
      <c r="F447" s="12"/>
      <c r="G447" s="12"/>
      <c r="H447" s="6"/>
      <c r="I447" s="7"/>
      <c r="J447" s="7"/>
      <c r="K447" s="8"/>
      <c r="L447" s="9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</row>
    <row r="448" spans="1:36" s="2" customFormat="1" ht="30.75" customHeight="1" x14ac:dyDescent="0.35">
      <c r="A448" s="6"/>
      <c r="B448" s="22"/>
      <c r="C448" s="6"/>
      <c r="D448" s="6"/>
      <c r="E448" s="6"/>
      <c r="F448" s="12"/>
      <c r="G448" s="12"/>
      <c r="H448" s="6"/>
      <c r="I448" s="7"/>
      <c r="J448" s="7"/>
      <c r="K448" s="8"/>
      <c r="L448" s="9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</row>
    <row r="449" spans="1:36" s="2" customFormat="1" ht="30.75" customHeight="1" x14ac:dyDescent="0.35">
      <c r="A449" s="6"/>
      <c r="B449" s="22"/>
      <c r="C449" s="6"/>
      <c r="D449" s="6"/>
      <c r="E449" s="6"/>
      <c r="F449" s="12"/>
      <c r="G449" s="12"/>
      <c r="H449" s="6"/>
      <c r="I449" s="7"/>
      <c r="J449" s="7"/>
      <c r="K449" s="8"/>
      <c r="L449" s="9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</row>
    <row r="450" spans="1:36" s="2" customFormat="1" ht="30.75" customHeight="1" x14ac:dyDescent="0.35">
      <c r="A450" s="6"/>
      <c r="B450" s="67"/>
      <c r="C450" s="6"/>
      <c r="D450" s="6"/>
      <c r="E450" s="6"/>
      <c r="F450" s="12"/>
      <c r="G450" s="12"/>
      <c r="H450" s="6"/>
      <c r="I450" s="7"/>
      <c r="J450" s="7"/>
      <c r="K450" s="8"/>
      <c r="L450" s="9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</row>
    <row r="451" spans="1:36" s="2" customFormat="1" ht="30.75" customHeight="1" x14ac:dyDescent="0.35">
      <c r="A451" s="6"/>
      <c r="B451" s="22"/>
      <c r="C451" s="6"/>
      <c r="D451" s="6"/>
      <c r="E451" s="6"/>
      <c r="F451" s="12"/>
      <c r="G451" s="12"/>
      <c r="H451" s="6"/>
      <c r="I451" s="7"/>
      <c r="J451" s="7"/>
      <c r="K451" s="8"/>
      <c r="L451" s="9"/>
      <c r="M451" s="6"/>
      <c r="N451" s="6"/>
      <c r="O451" s="6"/>
      <c r="P451" s="6"/>
      <c r="Q451" s="6"/>
      <c r="R451" s="22"/>
      <c r="S451" s="6"/>
      <c r="T451" s="22"/>
      <c r="U451" s="6"/>
      <c r="V451" s="22"/>
      <c r="W451" s="6"/>
      <c r="X451" s="22"/>
      <c r="Y451" s="6"/>
      <c r="Z451" s="22"/>
      <c r="AA451" s="6"/>
      <c r="AB451" s="22"/>
      <c r="AC451" s="6"/>
      <c r="AD451" s="22"/>
      <c r="AE451" s="6"/>
      <c r="AF451" s="22"/>
      <c r="AG451" s="6"/>
      <c r="AH451" s="22"/>
      <c r="AI451" s="6"/>
      <c r="AJ451" s="22"/>
    </row>
    <row r="452" spans="1:36" s="2" customFormat="1" ht="30.75" customHeight="1" x14ac:dyDescent="0.35">
      <c r="A452" s="6"/>
      <c r="B452" s="22"/>
      <c r="C452" s="6"/>
      <c r="D452" s="6"/>
      <c r="E452" s="6"/>
      <c r="F452" s="12"/>
      <c r="G452" s="12"/>
      <c r="H452" s="6"/>
      <c r="I452" s="7"/>
      <c r="J452" s="7"/>
      <c r="K452" s="8"/>
      <c r="L452" s="9"/>
      <c r="M452" s="6"/>
      <c r="N452" s="6"/>
      <c r="O452" s="6"/>
      <c r="P452" s="6"/>
      <c r="Q452" s="3"/>
      <c r="R452" s="23"/>
      <c r="S452" s="3"/>
      <c r="T452" s="23"/>
      <c r="U452" s="3"/>
      <c r="V452" s="23"/>
      <c r="W452" s="3"/>
      <c r="X452" s="23"/>
      <c r="Y452" s="3"/>
      <c r="Z452" s="23"/>
      <c r="AA452" s="3"/>
      <c r="AB452" s="23"/>
      <c r="AC452" s="3"/>
      <c r="AD452" s="23"/>
      <c r="AE452" s="3"/>
      <c r="AF452" s="23"/>
      <c r="AG452" s="3"/>
      <c r="AH452" s="23"/>
      <c r="AI452" s="3"/>
      <c r="AJ452" s="23"/>
    </row>
    <row r="453" spans="1:36" s="2" customFormat="1" ht="30.75" customHeight="1" x14ac:dyDescent="0.35">
      <c r="A453" s="6"/>
      <c r="B453" s="22"/>
      <c r="C453" s="6"/>
      <c r="D453" s="6"/>
      <c r="E453" s="6"/>
      <c r="F453" s="12"/>
      <c r="G453" s="12"/>
      <c r="H453" s="6"/>
      <c r="I453" s="7"/>
      <c r="J453" s="7"/>
      <c r="K453" s="8"/>
      <c r="L453" s="9"/>
      <c r="M453" s="6"/>
      <c r="N453" s="6"/>
      <c r="O453" s="6"/>
      <c r="P453" s="6"/>
      <c r="Q453" s="6"/>
      <c r="R453" s="22"/>
      <c r="S453" s="6"/>
      <c r="T453" s="22"/>
      <c r="U453" s="6"/>
      <c r="V453" s="22"/>
      <c r="W453" s="6"/>
      <c r="X453" s="22"/>
      <c r="Y453" s="6"/>
      <c r="Z453" s="22"/>
      <c r="AA453" s="6"/>
      <c r="AB453" s="22"/>
      <c r="AC453" s="6"/>
      <c r="AD453" s="22"/>
      <c r="AE453" s="6"/>
      <c r="AF453" s="22"/>
      <c r="AG453" s="6"/>
      <c r="AH453" s="22"/>
      <c r="AI453" s="6"/>
      <c r="AJ453" s="22"/>
    </row>
    <row r="454" spans="1:36" s="2" customFormat="1" ht="30.75" customHeight="1" x14ac:dyDescent="0.35">
      <c r="A454" s="6"/>
      <c r="B454" s="22"/>
      <c r="C454" s="6"/>
      <c r="D454" s="6"/>
      <c r="E454" s="6"/>
      <c r="F454" s="12"/>
      <c r="G454" s="12"/>
      <c r="H454" s="6"/>
      <c r="I454" s="7"/>
      <c r="J454" s="7"/>
      <c r="K454" s="8"/>
      <c r="L454" s="9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</row>
    <row r="455" spans="1:36" s="2" customFormat="1" ht="30.75" customHeight="1" x14ac:dyDescent="0.35">
      <c r="A455" s="6"/>
      <c r="B455" s="22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</row>
    <row r="456" spans="1:36" s="2" customFormat="1" ht="30.75" customHeight="1" x14ac:dyDescent="0.35">
      <c r="A456" s="6"/>
      <c r="B456" s="22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</row>
    <row r="457" spans="1:36" s="2" customFormat="1" ht="30.75" customHeight="1" x14ac:dyDescent="0.35">
      <c r="A457" s="6"/>
      <c r="B457" s="20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</row>
    <row r="458" spans="1:36" s="2" customFormat="1" ht="30.75" customHeight="1" x14ac:dyDescent="0.35">
      <c r="A458" s="6"/>
      <c r="B458" s="20"/>
      <c r="C458" s="6"/>
      <c r="D458" s="6"/>
      <c r="E458" s="6"/>
      <c r="F458" s="12"/>
      <c r="G458" s="12"/>
      <c r="H458" s="6"/>
      <c r="I458" s="7"/>
      <c r="J458" s="7"/>
      <c r="K458" s="8"/>
      <c r="L458" s="9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</row>
    <row r="459" spans="1:36" s="2" customFormat="1" ht="30.75" customHeight="1" x14ac:dyDescent="0.35">
      <c r="A459" s="6"/>
      <c r="B459" s="20"/>
      <c r="C459" s="6"/>
      <c r="D459" s="6"/>
      <c r="E459" s="6"/>
      <c r="F459" s="12"/>
      <c r="G459" s="12"/>
      <c r="H459" s="6"/>
      <c r="I459" s="7"/>
      <c r="J459" s="7"/>
      <c r="K459" s="8"/>
      <c r="L459" s="9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</row>
    <row r="460" spans="1:36" s="2" customFormat="1" ht="30.75" customHeight="1" x14ac:dyDescent="0.35">
      <c r="A460" s="6"/>
      <c r="B460" s="20"/>
      <c r="C460" s="6"/>
      <c r="D460" s="6"/>
      <c r="E460" s="6"/>
      <c r="F460" s="12"/>
      <c r="G460" s="12"/>
      <c r="H460" s="6"/>
      <c r="I460" s="7"/>
      <c r="J460" s="7"/>
      <c r="K460" s="8"/>
      <c r="L460" s="9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</row>
    <row r="461" spans="1:36" s="2" customFormat="1" ht="30.75" customHeight="1" x14ac:dyDescent="0.35">
      <c r="A461" s="6"/>
      <c r="B461" s="20"/>
      <c r="C461" s="6"/>
      <c r="D461" s="6"/>
      <c r="E461" s="6"/>
      <c r="F461" s="12"/>
      <c r="G461" s="12"/>
      <c r="H461" s="6"/>
      <c r="I461" s="7"/>
      <c r="J461" s="7"/>
      <c r="K461" s="8"/>
      <c r="L461" s="9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</row>
    <row r="462" spans="1:36" s="2" customFormat="1" ht="30.75" customHeight="1" x14ac:dyDescent="0.35">
      <c r="A462" s="6"/>
      <c r="B462" s="20"/>
      <c r="C462" s="6"/>
      <c r="D462" s="6"/>
      <c r="E462" s="6"/>
      <c r="F462" s="12"/>
      <c r="G462" s="12"/>
      <c r="H462" s="6"/>
      <c r="I462" s="7"/>
      <c r="J462" s="7"/>
      <c r="K462" s="8"/>
      <c r="L462" s="9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</row>
    <row r="463" spans="1:36" s="2" customFormat="1" ht="30.75" customHeight="1" x14ac:dyDescent="0.35">
      <c r="A463" s="6"/>
      <c r="B463" s="20"/>
      <c r="C463" s="6"/>
      <c r="D463" s="6"/>
      <c r="E463" s="6"/>
      <c r="F463" s="12"/>
      <c r="G463" s="12"/>
      <c r="H463" s="6"/>
      <c r="I463" s="7"/>
      <c r="J463" s="7"/>
      <c r="K463" s="8"/>
      <c r="L463" s="9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</row>
    <row r="464" spans="1:36" s="2" customFormat="1" ht="30.75" customHeight="1" x14ac:dyDescent="0.35">
      <c r="A464" s="6"/>
      <c r="B464" s="20"/>
      <c r="C464" s="6"/>
      <c r="D464" s="6"/>
      <c r="E464" s="6"/>
      <c r="F464" s="12"/>
      <c r="G464" s="12"/>
      <c r="H464" s="6"/>
      <c r="I464" s="7"/>
      <c r="J464" s="7"/>
      <c r="K464" s="8"/>
      <c r="L464" s="9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</row>
    <row r="465" spans="1:36" s="2" customFormat="1" ht="30.75" customHeight="1" x14ac:dyDescent="0.35">
      <c r="A465" s="6"/>
      <c r="B465" s="20"/>
      <c r="C465" s="6"/>
      <c r="D465" s="6"/>
      <c r="E465" s="6"/>
      <c r="F465" s="12"/>
      <c r="G465" s="12"/>
      <c r="H465" s="6"/>
      <c r="I465" s="7"/>
      <c r="J465" s="7"/>
      <c r="K465" s="8"/>
      <c r="L465" s="9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</row>
    <row r="466" spans="1:36" s="2" customFormat="1" ht="30.75" customHeight="1" x14ac:dyDescent="0.35">
      <c r="A466" s="6"/>
      <c r="B466" s="20"/>
      <c r="C466" s="6"/>
      <c r="D466" s="6"/>
      <c r="E466" s="6"/>
      <c r="F466" s="12"/>
      <c r="G466" s="12"/>
      <c r="H466" s="6"/>
      <c r="I466" s="7"/>
      <c r="J466" s="7"/>
      <c r="K466" s="8"/>
      <c r="L466" s="9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</row>
    <row r="467" spans="1:36" s="2" customFormat="1" ht="30.75" customHeight="1" x14ac:dyDescent="0.35">
      <c r="A467" s="6"/>
      <c r="B467" s="20"/>
      <c r="C467" s="6"/>
      <c r="D467" s="6"/>
      <c r="E467" s="6"/>
      <c r="F467" s="12"/>
      <c r="G467" s="12"/>
      <c r="H467" s="6"/>
      <c r="I467" s="7"/>
      <c r="J467" s="7"/>
      <c r="K467" s="8"/>
      <c r="L467" s="9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</row>
    <row r="468" spans="1:36" s="2" customFormat="1" ht="30.75" customHeight="1" x14ac:dyDescent="0.35">
      <c r="A468" s="6"/>
      <c r="B468" s="20"/>
      <c r="C468" s="6"/>
      <c r="D468" s="6"/>
      <c r="E468" s="6"/>
      <c r="F468" s="12"/>
      <c r="G468" s="12"/>
      <c r="H468" s="6"/>
      <c r="I468" s="7"/>
      <c r="J468" s="7"/>
      <c r="K468" s="8"/>
      <c r="L468" s="9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s="2" customFormat="1" ht="30.75" customHeight="1" x14ac:dyDescent="0.35">
      <c r="A469" s="6"/>
      <c r="B469" s="20"/>
      <c r="C469" s="6"/>
      <c r="D469" s="6"/>
      <c r="E469" s="6"/>
      <c r="F469" s="12"/>
      <c r="G469" s="12"/>
      <c r="H469" s="6"/>
      <c r="I469" s="7"/>
      <c r="J469" s="7"/>
      <c r="K469" s="8"/>
      <c r="L469" s="9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s="2" customFormat="1" ht="30.75" customHeight="1" x14ac:dyDescent="0.35">
      <c r="A470" s="6"/>
      <c r="B470" s="20"/>
      <c r="C470" s="6"/>
      <c r="D470" s="6"/>
      <c r="E470" s="6"/>
      <c r="F470" s="12"/>
      <c r="G470" s="12"/>
      <c r="H470" s="6"/>
      <c r="I470" s="7"/>
      <c r="J470" s="7"/>
      <c r="K470" s="8"/>
      <c r="L470" s="9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6"/>
      <c r="B471" s="20"/>
      <c r="C471" s="6"/>
      <c r="D471" s="6"/>
      <c r="E471" s="6"/>
      <c r="F471" s="12"/>
      <c r="G471" s="12"/>
      <c r="H471" s="6"/>
      <c r="I471" s="7"/>
      <c r="J471" s="7"/>
      <c r="K471" s="8"/>
      <c r="L471" s="9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6"/>
      <c r="B472" s="20"/>
      <c r="C472" s="6"/>
      <c r="D472" s="6"/>
      <c r="E472" s="6"/>
      <c r="F472" s="12"/>
      <c r="G472" s="12"/>
      <c r="H472" s="6"/>
      <c r="I472" s="7"/>
      <c r="J472" s="7"/>
      <c r="K472" s="8"/>
      <c r="L472" s="9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6"/>
      <c r="B473" s="20"/>
      <c r="C473" s="6"/>
      <c r="D473" s="6"/>
      <c r="E473" s="6"/>
      <c r="F473" s="12"/>
      <c r="G473" s="12"/>
      <c r="H473" s="6"/>
      <c r="I473" s="7"/>
      <c r="J473" s="7"/>
      <c r="K473" s="8"/>
      <c r="L473" s="9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6"/>
      <c r="B474" s="20"/>
      <c r="C474" s="6"/>
      <c r="D474" s="6"/>
      <c r="E474" s="6"/>
      <c r="F474" s="12"/>
      <c r="G474" s="12"/>
      <c r="H474" s="6"/>
      <c r="I474" s="7"/>
      <c r="J474" s="7"/>
      <c r="K474" s="8"/>
      <c r="L474" s="9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6"/>
      <c r="B475" s="20"/>
      <c r="C475" s="6"/>
      <c r="D475" s="6"/>
      <c r="E475" s="6"/>
      <c r="F475" s="12"/>
      <c r="G475" s="12"/>
      <c r="H475" s="6"/>
      <c r="I475" s="7"/>
      <c r="J475" s="7"/>
      <c r="K475" s="8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"/>
      <c r="B476" s="20"/>
      <c r="C476" s="6"/>
      <c r="D476" s="6"/>
      <c r="E476" s="6"/>
      <c r="F476" s="12"/>
      <c r="G476" s="12"/>
      <c r="H476" s="6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"/>
      <c r="B477" s="20"/>
      <c r="C477" s="6"/>
      <c r="D477" s="6"/>
      <c r="E477" s="6"/>
      <c r="F477" s="12"/>
      <c r="G477" s="12"/>
      <c r="H477" s="6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6"/>
      <c r="B478" s="20"/>
      <c r="C478" s="6"/>
      <c r="D478" s="6"/>
      <c r="E478" s="6"/>
      <c r="F478" s="12"/>
      <c r="G478" s="12"/>
      <c r="H478" s="6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6"/>
      <c r="B479" s="20"/>
      <c r="C479" s="6"/>
      <c r="D479" s="6"/>
      <c r="E479" s="6"/>
      <c r="F479" s="12"/>
      <c r="G479" s="12"/>
      <c r="H479" s="6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"/>
      <c r="B480" s="20"/>
      <c r="C480" s="6"/>
      <c r="D480" s="6"/>
      <c r="E480" s="6"/>
      <c r="F480" s="12"/>
      <c r="G480" s="12"/>
      <c r="H480" s="6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6"/>
      <c r="B481" s="20"/>
      <c r="C481" s="6"/>
      <c r="D481" s="6"/>
      <c r="E481" s="6"/>
      <c r="F481" s="12"/>
      <c r="G481" s="12"/>
      <c r="H481" s="6"/>
      <c r="I481" s="7"/>
      <c r="J481" s="7"/>
      <c r="K481" s="8"/>
      <c r="L481" s="9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6"/>
      <c r="B482" s="20"/>
      <c r="C482" s="6"/>
      <c r="D482" s="6"/>
      <c r="E482" s="6"/>
      <c r="F482" s="12"/>
      <c r="G482" s="12"/>
      <c r="H482" s="6"/>
      <c r="I482" s="7"/>
      <c r="J482" s="7"/>
      <c r="K482" s="8"/>
      <c r="L482" s="9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"/>
      <c r="B483" s="20"/>
      <c r="C483" s="6"/>
      <c r="D483" s="6"/>
      <c r="E483" s="6"/>
      <c r="F483" s="12"/>
      <c r="G483" s="12"/>
      <c r="H483" s="6"/>
      <c r="I483" s="7"/>
      <c r="J483" s="7"/>
      <c r="K483" s="8"/>
      <c r="L483" s="9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6"/>
      <c r="B484" s="20"/>
      <c r="C484" s="6"/>
      <c r="D484" s="6"/>
      <c r="E484" s="6"/>
      <c r="F484" s="12"/>
      <c r="G484" s="12"/>
      <c r="H484" s="6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20"/>
      <c r="C485" s="6"/>
      <c r="D485" s="6"/>
      <c r="E485" s="6"/>
      <c r="F485" s="12"/>
      <c r="G485" s="12"/>
      <c r="H485" s="6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20"/>
      <c r="C486" s="6"/>
      <c r="D486" s="6"/>
      <c r="E486" s="6"/>
      <c r="F486" s="12"/>
      <c r="G486" s="12"/>
      <c r="H486" s="6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20"/>
      <c r="C487" s="6"/>
      <c r="D487" s="6"/>
      <c r="E487" s="6"/>
      <c r="F487" s="12"/>
      <c r="G487" s="12"/>
      <c r="H487" s="6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20"/>
      <c r="C488" s="6"/>
      <c r="D488" s="6"/>
      <c r="E488" s="6"/>
      <c r="F488" s="12"/>
      <c r="G488" s="12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20"/>
      <c r="C489" s="6"/>
      <c r="D489" s="6"/>
      <c r="E489" s="6"/>
      <c r="F489" s="12"/>
      <c r="G489" s="12"/>
      <c r="H489" s="6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20"/>
      <c r="C490" s="6"/>
      <c r="D490" s="6"/>
      <c r="E490" s="6"/>
      <c r="F490" s="12"/>
      <c r="G490" s="12"/>
      <c r="H490" s="6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20"/>
      <c r="C491" s="6"/>
      <c r="D491" s="6"/>
      <c r="E491" s="6"/>
      <c r="F491" s="12"/>
      <c r="G491" s="12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20"/>
      <c r="C492" s="6"/>
      <c r="D492" s="6"/>
      <c r="E492" s="6"/>
      <c r="F492" s="12"/>
      <c r="G492" s="12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20"/>
      <c r="C493" s="6"/>
      <c r="D493" s="6"/>
      <c r="E493" s="6"/>
      <c r="F493" s="12"/>
      <c r="G493" s="12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20"/>
      <c r="C494" s="6"/>
      <c r="D494" s="6"/>
      <c r="E494" s="6"/>
      <c r="F494" s="12"/>
      <c r="G494" s="12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20"/>
      <c r="C495" s="6"/>
      <c r="D495" s="6"/>
      <c r="E495" s="6"/>
      <c r="F495" s="12"/>
      <c r="G495" s="12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20"/>
      <c r="C496" s="6"/>
      <c r="D496" s="6"/>
      <c r="E496" s="6"/>
      <c r="F496" s="12"/>
      <c r="G496" s="12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20"/>
      <c r="C497" s="6"/>
      <c r="D497" s="6"/>
      <c r="E497" s="6"/>
      <c r="F497" s="12"/>
      <c r="G497" s="12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20"/>
      <c r="C498" s="6"/>
      <c r="D498" s="6"/>
      <c r="E498" s="6"/>
      <c r="F498" s="12"/>
      <c r="G498" s="12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20"/>
      <c r="C499" s="6"/>
      <c r="D499" s="6"/>
      <c r="E499" s="6"/>
      <c r="F499" s="12"/>
      <c r="G499" s="12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20"/>
      <c r="C500" s="6"/>
      <c r="D500" s="6"/>
      <c r="E500" s="6"/>
      <c r="F500" s="12"/>
      <c r="G500" s="12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20"/>
      <c r="C501" s="6"/>
      <c r="D501" s="6"/>
      <c r="E501" s="6"/>
      <c r="F501" s="12"/>
      <c r="G501" s="12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20"/>
      <c r="C502" s="6"/>
      <c r="D502" s="6"/>
      <c r="E502" s="6"/>
      <c r="F502" s="12"/>
      <c r="G502" s="12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20"/>
      <c r="C503" s="6"/>
      <c r="D503" s="6"/>
      <c r="E503" s="6"/>
      <c r="F503" s="12"/>
      <c r="G503" s="12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20"/>
      <c r="C504" s="6"/>
      <c r="D504" s="6"/>
      <c r="E504" s="6"/>
      <c r="F504" s="12"/>
      <c r="G504" s="12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20"/>
      <c r="C505" s="6"/>
      <c r="D505" s="6"/>
      <c r="E505" s="6"/>
      <c r="F505" s="12"/>
      <c r="G505" s="12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20"/>
      <c r="C506" s="6"/>
      <c r="D506" s="6"/>
      <c r="E506" s="6"/>
      <c r="F506" s="12"/>
      <c r="G506" s="12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20"/>
      <c r="C507" s="6"/>
      <c r="D507" s="6"/>
      <c r="E507" s="6"/>
      <c r="F507" s="12"/>
      <c r="G507" s="12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20"/>
      <c r="C508" s="6"/>
      <c r="D508" s="6"/>
      <c r="E508" s="6"/>
      <c r="F508" s="12"/>
      <c r="G508" s="12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20"/>
      <c r="C509" s="6"/>
      <c r="D509" s="6"/>
      <c r="E509" s="6"/>
      <c r="F509" s="12"/>
      <c r="G509" s="12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20"/>
      <c r="C510" s="6"/>
      <c r="D510" s="6"/>
      <c r="E510" s="6"/>
      <c r="F510" s="12"/>
      <c r="G510" s="12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20"/>
      <c r="C511" s="6"/>
      <c r="D511" s="6"/>
      <c r="E511" s="6"/>
      <c r="F511" s="12"/>
      <c r="G511" s="12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20"/>
      <c r="C512" s="6"/>
      <c r="D512" s="6"/>
      <c r="E512" s="6"/>
      <c r="F512" s="12"/>
      <c r="G512" s="12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20"/>
      <c r="C513" s="6"/>
      <c r="D513" s="6"/>
      <c r="E513" s="6"/>
      <c r="F513" s="12"/>
      <c r="G513" s="12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20"/>
      <c r="C514" s="6"/>
      <c r="D514" s="6"/>
      <c r="E514" s="6"/>
      <c r="F514" s="12"/>
      <c r="G514" s="12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20"/>
      <c r="C515" s="6"/>
      <c r="D515" s="6"/>
      <c r="E515" s="6"/>
      <c r="F515" s="12"/>
      <c r="G515" s="12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20"/>
      <c r="C516" s="6"/>
      <c r="D516" s="6"/>
      <c r="E516" s="6"/>
      <c r="F516" s="12"/>
      <c r="G516" s="12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20"/>
      <c r="C517" s="6"/>
      <c r="D517" s="6"/>
      <c r="E517" s="6"/>
      <c r="F517" s="12"/>
      <c r="G517" s="12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20"/>
      <c r="C518" s="6"/>
      <c r="D518" s="6"/>
      <c r="E518" s="6"/>
      <c r="F518" s="12"/>
      <c r="G518" s="12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20"/>
      <c r="C519" s="6"/>
      <c r="D519" s="6"/>
      <c r="E519" s="6"/>
      <c r="F519" s="12"/>
      <c r="G519" s="12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20"/>
      <c r="C520" s="6"/>
      <c r="D520" s="6"/>
      <c r="E520" s="6"/>
      <c r="F520" s="12"/>
      <c r="G520" s="12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20"/>
      <c r="C521" s="6"/>
      <c r="D521" s="6"/>
      <c r="E521" s="6"/>
      <c r="F521" s="12"/>
      <c r="G521" s="12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20"/>
      <c r="C522" s="6"/>
      <c r="D522" s="6"/>
      <c r="E522" s="6"/>
      <c r="F522" s="12"/>
      <c r="G522" s="12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20"/>
      <c r="C523" s="6"/>
      <c r="D523" s="6"/>
      <c r="E523" s="6"/>
      <c r="F523" s="12"/>
      <c r="G523" s="12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20"/>
      <c r="C524" s="6"/>
      <c r="D524" s="6"/>
      <c r="E524" s="6"/>
      <c r="F524" s="12"/>
      <c r="G524" s="12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20"/>
      <c r="C525" s="6"/>
      <c r="D525" s="6"/>
      <c r="E525" s="6"/>
      <c r="F525" s="12"/>
      <c r="G525" s="12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20"/>
      <c r="C526" s="6"/>
      <c r="D526" s="6"/>
      <c r="E526" s="6"/>
      <c r="F526" s="12"/>
      <c r="G526" s="12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20"/>
      <c r="C527" s="6"/>
      <c r="D527" s="6"/>
      <c r="E527" s="6"/>
      <c r="F527" s="12"/>
      <c r="G527" s="12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20"/>
      <c r="C528" s="6"/>
      <c r="D528" s="6"/>
      <c r="E528" s="6"/>
      <c r="F528" s="12"/>
      <c r="G528" s="12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20"/>
      <c r="C529" s="6"/>
      <c r="D529" s="6"/>
      <c r="E529" s="6"/>
      <c r="F529" s="12"/>
      <c r="G529" s="12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20"/>
      <c r="C530" s="6"/>
      <c r="D530" s="6"/>
      <c r="E530" s="6"/>
      <c r="F530" s="12"/>
      <c r="G530" s="12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20"/>
      <c r="C531" s="6"/>
      <c r="D531" s="6"/>
      <c r="E531" s="6"/>
      <c r="F531" s="12"/>
      <c r="G531" s="12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20"/>
      <c r="C532" s="6"/>
      <c r="D532" s="6"/>
      <c r="E532" s="6"/>
      <c r="F532" s="12"/>
      <c r="G532" s="12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20"/>
      <c r="C533" s="6"/>
      <c r="D533" s="6"/>
      <c r="E533" s="6"/>
      <c r="F533" s="12"/>
      <c r="G533" s="12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20"/>
      <c r="C534" s="6"/>
      <c r="D534" s="6"/>
      <c r="E534" s="6"/>
      <c r="F534" s="12"/>
      <c r="G534" s="12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20"/>
      <c r="C535" s="6"/>
      <c r="D535" s="6"/>
      <c r="E535" s="6"/>
      <c r="F535" s="12"/>
      <c r="G535" s="12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20"/>
      <c r="C536" s="6"/>
      <c r="D536" s="6"/>
      <c r="E536" s="6"/>
      <c r="F536" s="12"/>
      <c r="G536" s="12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20"/>
      <c r="C537" s="6"/>
      <c r="D537" s="6"/>
      <c r="E537" s="6"/>
      <c r="F537" s="12"/>
      <c r="G537" s="12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20"/>
      <c r="C538" s="6"/>
      <c r="D538" s="6"/>
      <c r="E538" s="6"/>
      <c r="F538" s="12"/>
      <c r="G538" s="12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20"/>
      <c r="C539" s="6"/>
      <c r="D539" s="6"/>
      <c r="E539" s="6"/>
      <c r="F539" s="12"/>
      <c r="G539" s="12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20"/>
      <c r="C540" s="6"/>
      <c r="D540" s="6"/>
      <c r="E540" s="6"/>
      <c r="F540" s="12"/>
      <c r="G540" s="12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20"/>
      <c r="C541" s="6"/>
      <c r="D541" s="6"/>
      <c r="E541" s="6"/>
      <c r="F541" s="12"/>
      <c r="G541" s="12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20"/>
      <c r="C542" s="6"/>
      <c r="D542" s="6"/>
      <c r="E542" s="6"/>
      <c r="F542" s="12"/>
      <c r="G542" s="12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20"/>
      <c r="C543" s="6"/>
      <c r="D543" s="6"/>
      <c r="E543" s="6"/>
      <c r="F543" s="12"/>
      <c r="G543" s="12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20"/>
      <c r="C544" s="6"/>
      <c r="D544" s="6"/>
      <c r="E544" s="6"/>
      <c r="F544" s="12"/>
      <c r="G544" s="12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20"/>
      <c r="C545" s="6"/>
      <c r="D545" s="6"/>
      <c r="E545" s="6"/>
      <c r="F545" s="12"/>
      <c r="G545" s="12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20"/>
      <c r="C546" s="6"/>
      <c r="D546" s="6"/>
      <c r="E546" s="6"/>
      <c r="F546" s="12"/>
      <c r="G546" s="12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20"/>
      <c r="C547" s="6"/>
      <c r="D547" s="6"/>
      <c r="E547" s="6"/>
      <c r="F547" s="12"/>
      <c r="G547" s="12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20"/>
      <c r="C548" s="6"/>
      <c r="D548" s="6"/>
      <c r="E548" s="6"/>
      <c r="F548" s="12"/>
      <c r="G548" s="12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20"/>
      <c r="C549" s="6"/>
      <c r="D549" s="6"/>
      <c r="E549" s="6"/>
      <c r="F549" s="12"/>
      <c r="G549" s="12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20"/>
      <c r="C550" s="6"/>
      <c r="D550" s="6"/>
      <c r="E550" s="6"/>
      <c r="F550" s="12"/>
      <c r="G550" s="12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20"/>
      <c r="C551" s="6"/>
      <c r="D551" s="6"/>
      <c r="E551" s="6"/>
      <c r="F551" s="12"/>
      <c r="G551" s="12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20"/>
      <c r="C552" s="6"/>
      <c r="D552" s="6"/>
      <c r="E552" s="6"/>
      <c r="F552" s="12"/>
      <c r="G552" s="12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20"/>
      <c r="C553" s="6"/>
      <c r="D553" s="6"/>
      <c r="E553" s="6"/>
      <c r="F553" s="12"/>
      <c r="G553" s="12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20"/>
      <c r="C554" s="6"/>
      <c r="D554" s="6"/>
      <c r="E554" s="6"/>
      <c r="F554" s="12"/>
      <c r="G554" s="12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20"/>
      <c r="C555" s="6"/>
      <c r="D555" s="6"/>
      <c r="E555" s="6"/>
      <c r="F555" s="12"/>
      <c r="G555" s="12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20"/>
      <c r="C556" s="6"/>
      <c r="D556" s="6"/>
      <c r="E556" s="6"/>
      <c r="F556" s="12"/>
      <c r="G556" s="12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20"/>
      <c r="C557" s="6"/>
      <c r="D557" s="6"/>
      <c r="E557" s="6"/>
      <c r="F557" s="12"/>
      <c r="G557" s="12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20"/>
      <c r="C558" s="6"/>
      <c r="D558" s="6"/>
      <c r="E558" s="6"/>
      <c r="F558" s="12"/>
      <c r="G558" s="12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20"/>
      <c r="C559" s="6"/>
      <c r="D559" s="6"/>
      <c r="E559" s="6"/>
      <c r="F559" s="12"/>
      <c r="G559" s="12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20"/>
      <c r="C560" s="6"/>
      <c r="D560" s="6"/>
      <c r="E560" s="6"/>
      <c r="F560" s="12"/>
      <c r="G560" s="12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20"/>
      <c r="C561" s="6"/>
      <c r="D561" s="6"/>
      <c r="E561" s="6"/>
      <c r="F561" s="12"/>
      <c r="G561" s="12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20"/>
      <c r="C562" s="6"/>
      <c r="D562" s="6"/>
      <c r="E562" s="6"/>
      <c r="F562" s="12"/>
      <c r="G562" s="12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20"/>
      <c r="C563" s="6"/>
      <c r="D563" s="6"/>
      <c r="E563" s="6"/>
      <c r="F563" s="12"/>
      <c r="G563" s="12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20"/>
      <c r="C564" s="6"/>
      <c r="D564" s="6"/>
      <c r="E564" s="6"/>
      <c r="F564" s="12"/>
      <c r="G564" s="12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20"/>
      <c r="C565" s="6"/>
      <c r="D565" s="6"/>
      <c r="E565" s="6"/>
      <c r="F565" s="12"/>
      <c r="G565" s="12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20"/>
      <c r="C566" s="6"/>
      <c r="D566" s="6"/>
      <c r="E566" s="6"/>
      <c r="F566" s="12"/>
      <c r="G566" s="12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20"/>
      <c r="C567" s="6"/>
      <c r="D567" s="6"/>
      <c r="E567" s="6"/>
      <c r="F567" s="12"/>
      <c r="G567" s="12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20"/>
      <c r="C568" s="6"/>
      <c r="D568" s="6"/>
      <c r="E568" s="6"/>
      <c r="F568" s="12"/>
      <c r="G568" s="12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20"/>
      <c r="C569" s="6"/>
      <c r="D569" s="6"/>
      <c r="E569" s="6"/>
      <c r="F569" s="12"/>
      <c r="G569" s="12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20"/>
      <c r="C570" s="6"/>
      <c r="D570" s="6"/>
      <c r="E570" s="6"/>
      <c r="F570" s="12"/>
      <c r="G570" s="12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20"/>
      <c r="C571" s="6"/>
      <c r="D571" s="6"/>
      <c r="E571" s="6"/>
      <c r="F571" s="12"/>
      <c r="G571" s="12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20"/>
      <c r="C572" s="6"/>
      <c r="D572" s="6"/>
      <c r="E572" s="6"/>
      <c r="F572" s="12"/>
      <c r="G572" s="12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20"/>
      <c r="C573" s="6"/>
      <c r="D573" s="6"/>
      <c r="E573" s="6"/>
      <c r="F573" s="12"/>
      <c r="G573" s="12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20"/>
      <c r="C574" s="6"/>
      <c r="D574" s="6"/>
      <c r="E574" s="6"/>
      <c r="F574" s="12"/>
      <c r="G574" s="12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20"/>
      <c r="C575" s="6"/>
      <c r="D575" s="6"/>
      <c r="E575" s="6"/>
      <c r="F575" s="12"/>
      <c r="G575" s="12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20"/>
      <c r="C576" s="6"/>
      <c r="D576" s="6"/>
      <c r="E576" s="6"/>
      <c r="F576" s="12"/>
      <c r="G576" s="12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20"/>
      <c r="C577" s="6"/>
      <c r="D577" s="6"/>
      <c r="E577" s="6"/>
      <c r="F577" s="12"/>
      <c r="G577" s="12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20"/>
      <c r="C578" s="6"/>
      <c r="D578" s="6"/>
      <c r="E578" s="6"/>
      <c r="F578" s="12"/>
      <c r="G578" s="12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20"/>
      <c r="C579" s="6"/>
      <c r="D579" s="6"/>
      <c r="E579" s="6"/>
      <c r="F579" s="12"/>
      <c r="G579" s="12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20"/>
      <c r="C580" s="6"/>
      <c r="D580" s="6"/>
      <c r="E580" s="6"/>
      <c r="F580" s="12"/>
      <c r="G580" s="12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20"/>
      <c r="C581" s="6"/>
      <c r="D581" s="6"/>
      <c r="E581" s="6"/>
      <c r="F581" s="12"/>
      <c r="G581" s="12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20"/>
      <c r="C582" s="6"/>
      <c r="D582" s="6"/>
      <c r="E582" s="6"/>
      <c r="F582" s="12"/>
      <c r="G582" s="12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20"/>
      <c r="C583" s="6"/>
      <c r="D583" s="6"/>
      <c r="E583" s="6"/>
      <c r="F583" s="12"/>
      <c r="G583" s="12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20"/>
      <c r="C584" s="6"/>
      <c r="D584" s="6"/>
      <c r="E584" s="6"/>
      <c r="F584" s="12"/>
      <c r="G584" s="12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20"/>
      <c r="C585" s="6"/>
      <c r="D585" s="6"/>
      <c r="E585" s="6"/>
      <c r="F585" s="12"/>
      <c r="G585" s="12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20"/>
      <c r="C586" s="6"/>
      <c r="D586" s="6"/>
      <c r="E586" s="6"/>
      <c r="F586" s="12"/>
      <c r="G586" s="12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20"/>
      <c r="C587" s="6"/>
      <c r="D587" s="6"/>
      <c r="E587" s="6"/>
      <c r="F587" s="12"/>
      <c r="G587" s="12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20"/>
      <c r="C588" s="6"/>
      <c r="D588" s="6"/>
      <c r="E588" s="6"/>
      <c r="F588" s="12"/>
      <c r="G588" s="12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20"/>
      <c r="C589" s="6"/>
      <c r="D589" s="6"/>
      <c r="E589" s="6"/>
      <c r="F589" s="12"/>
      <c r="G589" s="12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20"/>
      <c r="C590" s="6"/>
      <c r="D590" s="6"/>
      <c r="E590" s="6"/>
      <c r="F590" s="12"/>
      <c r="G590" s="12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20"/>
      <c r="C591" s="6"/>
      <c r="D591" s="6"/>
      <c r="E591" s="6"/>
      <c r="F591" s="12"/>
      <c r="G591" s="12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20"/>
      <c r="C592" s="6"/>
      <c r="D592" s="6"/>
      <c r="E592" s="6"/>
      <c r="F592" s="12"/>
      <c r="G592" s="12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20"/>
      <c r="C593" s="6"/>
      <c r="D593" s="6"/>
      <c r="E593" s="6"/>
      <c r="F593" s="12"/>
      <c r="G593" s="12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20"/>
      <c r="C594" s="6"/>
      <c r="D594" s="6"/>
      <c r="E594" s="6"/>
      <c r="F594" s="12"/>
      <c r="G594" s="12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20"/>
      <c r="C595" s="6"/>
      <c r="D595" s="6"/>
      <c r="E595" s="6"/>
      <c r="F595" s="12"/>
      <c r="G595" s="12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20"/>
      <c r="C596" s="6"/>
      <c r="D596" s="6"/>
      <c r="E596" s="6"/>
      <c r="F596" s="12"/>
      <c r="G596" s="12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20"/>
      <c r="C597" s="6"/>
      <c r="D597" s="6"/>
      <c r="E597" s="6"/>
      <c r="F597" s="12"/>
      <c r="G597" s="12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20"/>
      <c r="C598" s="6"/>
      <c r="D598" s="6"/>
      <c r="E598" s="6"/>
      <c r="F598" s="12"/>
      <c r="G598" s="12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20"/>
      <c r="C599" s="6"/>
      <c r="D599" s="6"/>
      <c r="E599" s="6"/>
      <c r="F599" s="12"/>
      <c r="G599" s="12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20"/>
      <c r="C600" s="6"/>
      <c r="D600" s="6"/>
      <c r="E600" s="6"/>
      <c r="F600" s="12"/>
      <c r="G600" s="12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20"/>
      <c r="C601" s="6"/>
      <c r="D601" s="6"/>
      <c r="E601" s="6"/>
      <c r="F601" s="12"/>
      <c r="G601" s="12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20"/>
      <c r="C602" s="6"/>
      <c r="D602" s="6"/>
      <c r="E602" s="6"/>
      <c r="F602" s="12"/>
      <c r="G602" s="12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20"/>
      <c r="C603" s="6"/>
      <c r="D603" s="6"/>
      <c r="E603" s="6"/>
      <c r="F603" s="12"/>
      <c r="G603" s="12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20"/>
      <c r="C604" s="6"/>
      <c r="D604" s="6"/>
      <c r="E604" s="6"/>
      <c r="F604" s="12"/>
      <c r="G604" s="12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20"/>
      <c r="C605" s="6"/>
      <c r="D605" s="6"/>
      <c r="E605" s="6"/>
      <c r="F605" s="12"/>
      <c r="G605" s="12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20"/>
      <c r="C606" s="6"/>
      <c r="D606" s="6"/>
      <c r="E606" s="6"/>
      <c r="F606" s="12"/>
      <c r="G606" s="12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20"/>
      <c r="C607" s="6"/>
      <c r="D607" s="6"/>
      <c r="E607" s="6"/>
      <c r="F607" s="12"/>
      <c r="G607" s="12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20"/>
      <c r="C608" s="6"/>
      <c r="D608" s="6"/>
      <c r="E608" s="6"/>
      <c r="F608" s="12"/>
      <c r="G608" s="12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20"/>
      <c r="C609" s="6"/>
      <c r="D609" s="6"/>
      <c r="E609" s="6"/>
      <c r="F609" s="12"/>
      <c r="G609" s="12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20"/>
      <c r="C610" s="6"/>
      <c r="D610" s="6"/>
      <c r="E610" s="6"/>
      <c r="F610" s="12"/>
      <c r="G610" s="12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20"/>
      <c r="C611" s="6"/>
      <c r="D611" s="6"/>
      <c r="E611" s="6"/>
      <c r="F611" s="12"/>
      <c r="G611" s="12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20"/>
      <c r="C612" s="6"/>
      <c r="D612" s="6"/>
      <c r="E612" s="6"/>
      <c r="F612" s="12"/>
      <c r="G612" s="12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20"/>
      <c r="C613" s="6"/>
      <c r="D613" s="6"/>
      <c r="E613" s="6"/>
      <c r="F613" s="12"/>
      <c r="G613" s="12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20"/>
      <c r="C614" s="6"/>
      <c r="D614" s="6"/>
      <c r="E614" s="6"/>
      <c r="F614" s="12"/>
      <c r="G614" s="12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20"/>
      <c r="C615" s="6"/>
      <c r="D615" s="6"/>
      <c r="E615" s="6"/>
      <c r="F615" s="12"/>
      <c r="G615" s="12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20"/>
      <c r="C616" s="6"/>
      <c r="D616" s="6"/>
      <c r="E616" s="6"/>
      <c r="F616" s="12"/>
      <c r="G616" s="12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20"/>
      <c r="C617" s="6"/>
      <c r="D617" s="6"/>
      <c r="E617" s="6"/>
      <c r="F617" s="12"/>
      <c r="G617" s="12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20"/>
      <c r="C618" s="6"/>
      <c r="D618" s="6"/>
      <c r="E618" s="6"/>
      <c r="F618" s="12"/>
      <c r="G618" s="12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20"/>
      <c r="C619" s="6"/>
      <c r="D619" s="6"/>
      <c r="E619" s="6"/>
      <c r="F619" s="12"/>
      <c r="G619" s="12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20"/>
      <c r="C620" s="6"/>
      <c r="D620" s="6"/>
      <c r="E620" s="6"/>
      <c r="F620" s="12"/>
      <c r="G620" s="12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20"/>
      <c r="C621" s="6"/>
      <c r="D621" s="6"/>
      <c r="E621" s="6"/>
      <c r="F621" s="12"/>
      <c r="G621" s="12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20"/>
      <c r="C622" s="6"/>
      <c r="D622" s="6"/>
      <c r="E622" s="6"/>
      <c r="F622" s="12"/>
      <c r="G622" s="12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20"/>
      <c r="C623" s="6"/>
      <c r="D623" s="6"/>
      <c r="E623" s="6"/>
      <c r="F623" s="12"/>
      <c r="G623" s="12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20"/>
      <c r="C624" s="6"/>
      <c r="D624" s="6"/>
      <c r="E624" s="6"/>
      <c r="F624" s="12"/>
      <c r="G624" s="12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20"/>
      <c r="C625" s="6"/>
      <c r="D625" s="6"/>
      <c r="E625" s="6"/>
      <c r="F625" s="12"/>
      <c r="G625" s="12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20"/>
      <c r="C626" s="6"/>
      <c r="D626" s="6"/>
      <c r="E626" s="6"/>
      <c r="F626" s="12"/>
      <c r="G626" s="12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20"/>
      <c r="C627" s="6"/>
      <c r="D627" s="6"/>
      <c r="E627" s="6"/>
      <c r="F627" s="12"/>
      <c r="G627" s="12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20"/>
      <c r="C628" s="6"/>
      <c r="D628" s="6"/>
      <c r="E628" s="6"/>
      <c r="F628" s="12"/>
      <c r="G628" s="12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20"/>
      <c r="C629" s="6"/>
      <c r="D629" s="6"/>
      <c r="E629" s="6"/>
      <c r="F629" s="12"/>
      <c r="G629" s="12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20"/>
      <c r="C630" s="6"/>
      <c r="D630" s="6"/>
      <c r="E630" s="6"/>
      <c r="F630" s="12"/>
      <c r="G630" s="12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20"/>
      <c r="C631" s="6"/>
      <c r="D631" s="6"/>
      <c r="E631" s="6"/>
      <c r="F631" s="12"/>
      <c r="G631" s="12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20"/>
      <c r="C632" s="6"/>
      <c r="D632" s="6"/>
      <c r="E632" s="6"/>
      <c r="F632" s="12"/>
      <c r="G632" s="12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20"/>
      <c r="C633" s="6"/>
      <c r="D633" s="6"/>
      <c r="E633" s="6"/>
      <c r="F633" s="12"/>
      <c r="G633" s="12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20"/>
      <c r="C634" s="6"/>
      <c r="D634" s="6"/>
      <c r="E634" s="6"/>
      <c r="F634" s="12"/>
      <c r="G634" s="12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20"/>
      <c r="C635" s="6"/>
      <c r="D635" s="6"/>
      <c r="E635" s="6"/>
      <c r="F635" s="12"/>
      <c r="G635" s="12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20"/>
      <c r="C636" s="6"/>
      <c r="D636" s="6"/>
      <c r="E636" s="6"/>
      <c r="F636" s="12"/>
      <c r="G636" s="12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20"/>
      <c r="C637" s="6"/>
      <c r="D637" s="6"/>
      <c r="E637" s="6"/>
      <c r="F637" s="12"/>
      <c r="G637" s="12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20"/>
      <c r="C638" s="6"/>
      <c r="D638" s="6"/>
      <c r="E638" s="6"/>
      <c r="F638" s="12"/>
      <c r="G638" s="12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20"/>
      <c r="C639" s="6"/>
      <c r="D639" s="6"/>
      <c r="E639" s="6"/>
      <c r="F639" s="12"/>
      <c r="G639" s="12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20"/>
      <c r="C640" s="6"/>
      <c r="D640" s="6"/>
      <c r="E640" s="6"/>
      <c r="F640" s="12"/>
      <c r="G640" s="12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20"/>
      <c r="C641" s="6"/>
      <c r="D641" s="6"/>
      <c r="E641" s="6"/>
      <c r="F641" s="12"/>
      <c r="G641" s="12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20"/>
      <c r="C642" s="6"/>
      <c r="D642" s="6"/>
      <c r="E642" s="6"/>
      <c r="F642" s="12"/>
      <c r="G642" s="12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20"/>
      <c r="C643" s="6"/>
      <c r="D643" s="6"/>
      <c r="E643" s="6"/>
      <c r="F643" s="12"/>
      <c r="G643" s="12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20"/>
      <c r="C644" s="6"/>
      <c r="D644" s="6"/>
      <c r="E644" s="6"/>
      <c r="F644" s="12"/>
      <c r="G644" s="12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20"/>
      <c r="C645" s="6"/>
      <c r="D645" s="6"/>
      <c r="E645" s="6"/>
      <c r="F645" s="12"/>
      <c r="G645" s="12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20"/>
      <c r="C646" s="6"/>
      <c r="D646" s="6"/>
      <c r="E646" s="6"/>
      <c r="F646" s="12"/>
      <c r="G646" s="12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20"/>
      <c r="C647" s="6"/>
      <c r="D647" s="6"/>
      <c r="E647" s="6"/>
      <c r="F647" s="12"/>
      <c r="G647" s="12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20"/>
      <c r="C648" s="6"/>
      <c r="D648" s="6"/>
      <c r="E648" s="6"/>
      <c r="F648" s="12"/>
      <c r="G648" s="12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20"/>
      <c r="C649" s="6"/>
      <c r="D649" s="6"/>
      <c r="E649" s="6"/>
      <c r="F649" s="12"/>
      <c r="G649" s="12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20"/>
      <c r="C650" s="6"/>
      <c r="D650" s="6"/>
      <c r="E650" s="6"/>
      <c r="F650" s="12"/>
      <c r="G650" s="12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20"/>
      <c r="C651" s="6"/>
      <c r="D651" s="6"/>
      <c r="E651" s="6"/>
      <c r="F651" s="12"/>
      <c r="G651" s="12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20"/>
      <c r="C652" s="6"/>
      <c r="D652" s="6"/>
      <c r="E652" s="6"/>
      <c r="F652" s="12"/>
      <c r="G652" s="12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20"/>
      <c r="C653" s="6"/>
      <c r="D653" s="6"/>
      <c r="E653" s="6"/>
      <c r="F653" s="12"/>
      <c r="G653" s="12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20"/>
      <c r="C654" s="6"/>
      <c r="D654" s="6"/>
      <c r="E654" s="6"/>
      <c r="F654" s="12"/>
      <c r="G654" s="12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20"/>
      <c r="C655" s="6"/>
      <c r="D655" s="6"/>
      <c r="E655" s="6"/>
      <c r="F655" s="12"/>
      <c r="G655" s="12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20"/>
      <c r="C656" s="6"/>
      <c r="D656" s="6"/>
      <c r="E656" s="6"/>
      <c r="F656" s="12"/>
      <c r="G656" s="12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20"/>
      <c r="C657" s="6"/>
      <c r="D657" s="6"/>
      <c r="E657" s="6"/>
      <c r="F657" s="12"/>
      <c r="G657" s="12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20"/>
      <c r="C658" s="6"/>
      <c r="D658" s="6"/>
      <c r="E658" s="6"/>
      <c r="F658" s="12"/>
      <c r="G658" s="12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20"/>
      <c r="C659" s="6"/>
      <c r="D659" s="6"/>
      <c r="E659" s="6"/>
      <c r="F659" s="12"/>
      <c r="G659" s="12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20"/>
      <c r="C660" s="6"/>
      <c r="D660" s="6"/>
      <c r="E660" s="6"/>
      <c r="F660" s="12"/>
      <c r="G660" s="12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20"/>
      <c r="C661" s="6"/>
      <c r="D661" s="6"/>
      <c r="E661" s="6"/>
      <c r="F661" s="12"/>
      <c r="G661" s="12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20"/>
      <c r="C662" s="6"/>
      <c r="D662" s="6"/>
      <c r="E662" s="6"/>
      <c r="F662" s="12"/>
      <c r="G662" s="12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20"/>
      <c r="C663" s="6"/>
      <c r="D663" s="6"/>
      <c r="E663" s="6"/>
      <c r="F663" s="12"/>
      <c r="G663" s="12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20"/>
      <c r="C664" s="6"/>
      <c r="D664" s="6"/>
      <c r="E664" s="6"/>
      <c r="F664" s="12"/>
      <c r="G664" s="12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20"/>
      <c r="C665" s="6"/>
      <c r="D665" s="6"/>
      <c r="E665" s="6"/>
      <c r="F665" s="12"/>
      <c r="G665" s="12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20"/>
      <c r="C666" s="6"/>
      <c r="D666" s="6"/>
      <c r="E666" s="6"/>
      <c r="F666" s="12"/>
      <c r="G666" s="12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20"/>
      <c r="C667" s="6"/>
      <c r="D667" s="6"/>
      <c r="E667" s="6"/>
      <c r="F667" s="12"/>
      <c r="G667" s="12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20"/>
      <c r="C668" s="6"/>
      <c r="D668" s="6"/>
      <c r="E668" s="6"/>
      <c r="F668" s="12"/>
      <c r="G668" s="12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20"/>
      <c r="C669" s="6"/>
      <c r="D669" s="6"/>
      <c r="E669" s="6"/>
      <c r="F669" s="12"/>
      <c r="G669" s="12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20"/>
      <c r="C670" s="6"/>
      <c r="D670" s="6"/>
      <c r="E670" s="6"/>
      <c r="F670" s="12"/>
      <c r="G670" s="12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20"/>
      <c r="C671" s="6"/>
      <c r="D671" s="6"/>
      <c r="E671" s="6"/>
      <c r="F671" s="12"/>
      <c r="G671" s="12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20"/>
      <c r="C672" s="6"/>
      <c r="D672" s="6"/>
      <c r="E672" s="6"/>
      <c r="F672" s="12"/>
      <c r="G672" s="12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20"/>
      <c r="C673" s="6"/>
      <c r="D673" s="6"/>
      <c r="E673" s="6"/>
      <c r="F673" s="12"/>
      <c r="G673" s="12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20"/>
      <c r="C674" s="6"/>
      <c r="D674" s="6"/>
      <c r="E674" s="6"/>
      <c r="F674" s="12"/>
      <c r="G674" s="12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20"/>
      <c r="C675" s="6"/>
      <c r="D675" s="6"/>
      <c r="E675" s="6"/>
      <c r="F675" s="12"/>
      <c r="G675" s="12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20"/>
      <c r="C676" s="6"/>
      <c r="D676" s="6"/>
      <c r="E676" s="6"/>
      <c r="F676" s="12"/>
      <c r="G676" s="12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20"/>
      <c r="C677" s="6"/>
      <c r="D677" s="6"/>
      <c r="E677" s="6"/>
      <c r="F677" s="12"/>
      <c r="G677" s="12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20"/>
      <c r="C678" s="6"/>
      <c r="D678" s="6"/>
      <c r="E678" s="6"/>
      <c r="F678" s="12"/>
      <c r="G678" s="12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20"/>
      <c r="C679" s="6"/>
      <c r="D679" s="6"/>
      <c r="E679" s="6"/>
      <c r="F679" s="12"/>
      <c r="G679" s="12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20"/>
      <c r="C680" s="6"/>
      <c r="D680" s="6"/>
      <c r="E680" s="6"/>
      <c r="F680" s="12"/>
      <c r="G680" s="12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20"/>
      <c r="C681" s="6"/>
      <c r="D681" s="6"/>
      <c r="E681" s="6"/>
      <c r="F681" s="12"/>
      <c r="G681" s="12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20"/>
      <c r="C682" s="6"/>
      <c r="D682" s="6"/>
      <c r="E682" s="6"/>
      <c r="F682" s="12"/>
      <c r="G682" s="12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20"/>
      <c r="C683" s="6"/>
      <c r="D683" s="6"/>
      <c r="E683" s="6"/>
      <c r="F683" s="12"/>
      <c r="G683" s="12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20"/>
      <c r="C684" s="6"/>
      <c r="D684" s="6"/>
      <c r="E684" s="6"/>
      <c r="F684" s="12"/>
      <c r="G684" s="12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20"/>
      <c r="C685" s="6"/>
      <c r="D685" s="6"/>
      <c r="E685" s="6"/>
      <c r="F685" s="12"/>
      <c r="G685" s="12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20"/>
      <c r="C686" s="6"/>
      <c r="D686" s="6"/>
      <c r="E686" s="6"/>
      <c r="F686" s="12"/>
      <c r="G686" s="12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20"/>
      <c r="C687" s="6"/>
      <c r="D687" s="6"/>
      <c r="E687" s="6"/>
      <c r="F687" s="12"/>
      <c r="G687" s="12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20"/>
      <c r="C688" s="6"/>
      <c r="D688" s="6"/>
      <c r="E688" s="6"/>
      <c r="F688" s="12"/>
      <c r="G688" s="12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20"/>
      <c r="C689" s="6"/>
      <c r="D689" s="6"/>
      <c r="E689" s="6"/>
      <c r="F689" s="12"/>
      <c r="G689" s="12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20"/>
      <c r="C690" s="6"/>
      <c r="D690" s="6"/>
      <c r="E690" s="6"/>
      <c r="F690" s="12"/>
      <c r="G690" s="12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20"/>
      <c r="C691" s="6"/>
      <c r="D691" s="6"/>
      <c r="E691" s="6"/>
      <c r="F691" s="12"/>
      <c r="G691" s="12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20"/>
      <c r="C692" s="6"/>
      <c r="D692" s="6"/>
      <c r="E692" s="6"/>
      <c r="F692" s="12"/>
      <c r="G692" s="12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20"/>
      <c r="C693" s="6"/>
      <c r="D693" s="6"/>
      <c r="E693" s="6"/>
      <c r="F693" s="12"/>
      <c r="G693" s="12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20"/>
      <c r="C694" s="6"/>
      <c r="D694" s="6"/>
      <c r="E694" s="6"/>
      <c r="F694" s="12"/>
      <c r="G694" s="12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20"/>
      <c r="C695" s="6"/>
      <c r="D695" s="6"/>
      <c r="E695" s="6"/>
      <c r="F695" s="12"/>
      <c r="G695" s="12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20"/>
      <c r="C696" s="6"/>
      <c r="D696" s="6"/>
      <c r="E696" s="6"/>
      <c r="F696" s="12"/>
      <c r="G696" s="12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20"/>
      <c r="C697" s="6"/>
      <c r="D697" s="6"/>
      <c r="E697" s="6"/>
      <c r="F697" s="12"/>
      <c r="G697" s="12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20"/>
      <c r="C698" s="6"/>
      <c r="D698" s="6"/>
      <c r="E698" s="6"/>
      <c r="F698" s="12"/>
      <c r="G698" s="12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20"/>
      <c r="C699" s="6"/>
      <c r="D699" s="6"/>
      <c r="E699" s="6"/>
      <c r="F699" s="12"/>
      <c r="G699" s="12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20"/>
      <c r="C700" s="6"/>
      <c r="D700" s="6"/>
      <c r="E700" s="6"/>
      <c r="F700" s="12"/>
      <c r="G700" s="12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20"/>
      <c r="C701" s="6"/>
      <c r="D701" s="6"/>
      <c r="E701" s="6"/>
      <c r="F701" s="12"/>
      <c r="G701" s="12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20"/>
      <c r="C702" s="6"/>
      <c r="D702" s="6"/>
      <c r="E702" s="6"/>
      <c r="F702" s="12"/>
      <c r="G702" s="12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20"/>
      <c r="C703" s="6"/>
      <c r="D703" s="6"/>
      <c r="E703" s="6"/>
      <c r="F703" s="12"/>
      <c r="G703" s="12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20"/>
      <c r="C704" s="6"/>
      <c r="D704" s="6"/>
      <c r="E704" s="6"/>
      <c r="F704" s="12"/>
      <c r="G704" s="12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20"/>
      <c r="C705" s="6"/>
      <c r="D705" s="6"/>
      <c r="E705" s="6"/>
      <c r="F705" s="12"/>
      <c r="G705" s="12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20"/>
      <c r="C706" s="6"/>
      <c r="D706" s="6"/>
      <c r="E706" s="6"/>
      <c r="F706" s="12"/>
      <c r="G706" s="12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20"/>
      <c r="C707" s="6"/>
      <c r="D707" s="6"/>
      <c r="E707" s="6"/>
      <c r="F707" s="12"/>
      <c r="G707" s="12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20"/>
      <c r="C708" s="6"/>
      <c r="D708" s="6"/>
      <c r="E708" s="6"/>
      <c r="F708" s="12"/>
      <c r="G708" s="12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20"/>
      <c r="C709" s="6"/>
      <c r="D709" s="6"/>
      <c r="E709" s="6"/>
      <c r="F709" s="12"/>
      <c r="G709" s="12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20"/>
      <c r="C710" s="6"/>
      <c r="D710" s="6"/>
      <c r="E710" s="6"/>
      <c r="F710" s="12"/>
      <c r="G710" s="12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20"/>
      <c r="C711" s="6"/>
      <c r="D711" s="6"/>
      <c r="E711" s="6"/>
      <c r="F711" s="12"/>
      <c r="G711" s="12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20"/>
      <c r="C712" s="6"/>
      <c r="D712" s="6"/>
      <c r="E712" s="6"/>
      <c r="F712" s="12"/>
      <c r="G712" s="12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20"/>
      <c r="C713" s="6"/>
      <c r="D713" s="6"/>
      <c r="E713" s="6"/>
      <c r="F713" s="12"/>
      <c r="G713" s="12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20"/>
      <c r="C714" s="6"/>
      <c r="D714" s="6"/>
      <c r="E714" s="6"/>
      <c r="F714" s="12"/>
      <c r="G714" s="12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20"/>
      <c r="C715" s="6"/>
      <c r="D715" s="6"/>
      <c r="E715" s="6"/>
      <c r="F715" s="12"/>
      <c r="G715" s="12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20"/>
      <c r="C716" s="6"/>
      <c r="D716" s="6"/>
      <c r="E716" s="6"/>
      <c r="F716" s="12"/>
      <c r="G716" s="12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20"/>
      <c r="C717" s="6"/>
      <c r="D717" s="6"/>
      <c r="E717" s="6"/>
      <c r="F717" s="12"/>
      <c r="G717" s="12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20"/>
      <c r="C718" s="6"/>
      <c r="D718" s="6"/>
      <c r="E718" s="6"/>
      <c r="F718" s="12"/>
      <c r="G718" s="12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20"/>
      <c r="C719" s="6"/>
      <c r="D719" s="6"/>
      <c r="E719" s="6"/>
      <c r="F719" s="12"/>
      <c r="G719" s="12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20"/>
      <c r="C720" s="6"/>
      <c r="D720" s="6"/>
      <c r="E720" s="6"/>
      <c r="F720" s="12"/>
      <c r="G720" s="12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20"/>
      <c r="C721" s="6"/>
      <c r="D721" s="6"/>
      <c r="E721" s="6"/>
      <c r="F721" s="12"/>
      <c r="G721" s="12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20"/>
      <c r="C722" s="6"/>
      <c r="D722" s="6"/>
      <c r="E722" s="6"/>
      <c r="F722" s="12"/>
      <c r="G722" s="12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20"/>
      <c r="C723" s="6"/>
      <c r="D723" s="6"/>
      <c r="E723" s="6"/>
      <c r="F723" s="12"/>
      <c r="G723" s="12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20"/>
      <c r="C724" s="6"/>
      <c r="D724" s="6"/>
      <c r="E724" s="6"/>
      <c r="F724" s="12"/>
      <c r="G724" s="12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20"/>
      <c r="C725" s="6"/>
      <c r="D725" s="6"/>
      <c r="E725" s="6"/>
      <c r="F725" s="12"/>
      <c r="G725" s="12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20"/>
      <c r="C726" s="6"/>
      <c r="D726" s="6"/>
      <c r="E726" s="6"/>
      <c r="F726" s="12"/>
      <c r="G726" s="12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20"/>
      <c r="C727" s="6"/>
      <c r="D727" s="6"/>
      <c r="E727" s="6"/>
      <c r="F727" s="12"/>
      <c r="G727" s="12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20"/>
      <c r="C728" s="6"/>
      <c r="D728" s="6"/>
      <c r="E728" s="6"/>
      <c r="F728" s="12"/>
      <c r="G728" s="12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20"/>
      <c r="C729" s="6"/>
      <c r="D729" s="6"/>
      <c r="E729" s="6"/>
      <c r="F729" s="12"/>
      <c r="G729" s="12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20"/>
      <c r="C730" s="6"/>
      <c r="D730" s="6"/>
      <c r="E730" s="6"/>
      <c r="F730" s="12"/>
      <c r="G730" s="12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20"/>
      <c r="C731" s="6"/>
      <c r="D731" s="6"/>
      <c r="E731" s="6"/>
      <c r="F731" s="12"/>
      <c r="G731" s="12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20"/>
      <c r="C732" s="6"/>
      <c r="D732" s="6"/>
      <c r="E732" s="6"/>
      <c r="F732" s="12"/>
      <c r="G732" s="12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20"/>
      <c r="C733" s="6"/>
      <c r="D733" s="6"/>
      <c r="E733" s="6"/>
      <c r="F733" s="12"/>
      <c r="G733" s="12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20"/>
      <c r="C734" s="6"/>
      <c r="D734" s="6"/>
      <c r="E734" s="6"/>
      <c r="F734" s="12"/>
      <c r="G734" s="12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20"/>
      <c r="C735" s="6"/>
      <c r="D735" s="6"/>
      <c r="E735" s="6"/>
      <c r="F735" s="12"/>
      <c r="G735" s="12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20"/>
      <c r="C736" s="6"/>
      <c r="D736" s="6"/>
      <c r="E736" s="6"/>
      <c r="F736" s="12"/>
      <c r="G736" s="12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20"/>
      <c r="C737" s="6"/>
      <c r="D737" s="6"/>
      <c r="E737" s="6"/>
      <c r="F737" s="12"/>
      <c r="G737" s="12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20"/>
      <c r="C738" s="6"/>
      <c r="D738" s="6"/>
      <c r="E738" s="6"/>
      <c r="F738" s="12"/>
      <c r="G738" s="12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20"/>
      <c r="C739" s="6"/>
      <c r="D739" s="6"/>
      <c r="E739" s="6"/>
      <c r="F739" s="12"/>
      <c r="G739" s="12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20"/>
      <c r="C740" s="6"/>
      <c r="D740" s="6"/>
      <c r="E740" s="6"/>
      <c r="F740" s="12"/>
      <c r="G740" s="12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20"/>
      <c r="C741" s="6"/>
      <c r="D741" s="6"/>
      <c r="E741" s="6"/>
      <c r="F741" s="12"/>
      <c r="G741" s="12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20"/>
      <c r="C742" s="6"/>
      <c r="D742" s="6"/>
      <c r="E742" s="6"/>
      <c r="F742" s="12"/>
      <c r="G742" s="12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20"/>
      <c r="C743" s="6"/>
      <c r="D743" s="6"/>
      <c r="E743" s="6"/>
      <c r="F743" s="12"/>
      <c r="G743" s="12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20"/>
      <c r="C744" s="6"/>
      <c r="D744" s="6"/>
      <c r="E744" s="6"/>
      <c r="F744" s="12"/>
      <c r="G744" s="12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20"/>
      <c r="C745" s="6"/>
      <c r="D745" s="6"/>
      <c r="E745" s="6"/>
      <c r="F745" s="12"/>
      <c r="G745" s="12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20"/>
      <c r="C746" s="6"/>
      <c r="D746" s="6"/>
      <c r="E746" s="6"/>
      <c r="F746" s="12"/>
      <c r="G746" s="12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20"/>
      <c r="C747" s="6"/>
      <c r="D747" s="6"/>
      <c r="E747" s="6"/>
      <c r="F747" s="12"/>
      <c r="G747" s="12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20"/>
      <c r="C748" s="6"/>
      <c r="D748" s="6"/>
      <c r="E748" s="6"/>
      <c r="F748" s="12"/>
      <c r="G748" s="12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20"/>
      <c r="C749" s="6"/>
      <c r="D749" s="6"/>
      <c r="E749" s="6"/>
      <c r="F749" s="12"/>
      <c r="G749" s="12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20"/>
      <c r="C750" s="6"/>
      <c r="D750" s="6"/>
      <c r="E750" s="6"/>
      <c r="F750" s="12"/>
      <c r="G750" s="12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20"/>
      <c r="C751" s="6"/>
      <c r="D751" s="6"/>
      <c r="E751" s="6"/>
      <c r="F751" s="12"/>
      <c r="G751" s="12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20"/>
      <c r="C752" s="6"/>
      <c r="D752" s="6"/>
      <c r="E752" s="6"/>
      <c r="F752" s="12"/>
      <c r="G752" s="12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20"/>
      <c r="C753" s="6"/>
      <c r="D753" s="6"/>
      <c r="E753" s="6"/>
      <c r="F753" s="12"/>
      <c r="G753" s="12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20"/>
      <c r="C754" s="6"/>
      <c r="D754" s="6"/>
      <c r="E754" s="6"/>
      <c r="F754" s="12"/>
      <c r="G754" s="12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20"/>
      <c r="C755" s="6"/>
      <c r="D755" s="6"/>
      <c r="E755" s="6"/>
      <c r="F755" s="12"/>
      <c r="G755" s="12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20"/>
      <c r="C756" s="6"/>
      <c r="D756" s="6"/>
      <c r="E756" s="6"/>
      <c r="F756" s="12"/>
      <c r="G756" s="12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20"/>
      <c r="C757" s="6"/>
      <c r="D757" s="6"/>
      <c r="E757" s="6"/>
      <c r="F757" s="12"/>
      <c r="G757" s="12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20"/>
      <c r="C758" s="6"/>
      <c r="D758" s="6"/>
      <c r="E758" s="6"/>
      <c r="F758" s="12"/>
      <c r="G758" s="12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20"/>
      <c r="C759" s="6"/>
      <c r="D759" s="6"/>
      <c r="E759" s="6"/>
      <c r="F759" s="12"/>
      <c r="G759" s="12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20"/>
      <c r="C760" s="6"/>
      <c r="D760" s="6"/>
      <c r="E760" s="6"/>
      <c r="F760" s="12"/>
      <c r="G760" s="12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20"/>
      <c r="C761" s="6"/>
      <c r="D761" s="6"/>
      <c r="E761" s="6"/>
      <c r="F761" s="12"/>
      <c r="G761" s="12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20"/>
      <c r="C762" s="6"/>
      <c r="D762" s="6"/>
      <c r="E762" s="6"/>
      <c r="F762" s="12"/>
      <c r="G762" s="12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20"/>
      <c r="C763" s="6"/>
      <c r="D763" s="6"/>
      <c r="E763" s="6"/>
      <c r="F763" s="12"/>
      <c r="G763" s="12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20"/>
      <c r="C764" s="6"/>
      <c r="D764" s="6"/>
      <c r="E764" s="6"/>
      <c r="F764" s="12"/>
      <c r="G764" s="12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20"/>
      <c r="C765" s="6"/>
      <c r="D765" s="6"/>
      <c r="E765" s="6"/>
      <c r="F765" s="12"/>
      <c r="G765" s="12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20"/>
      <c r="C766" s="6"/>
      <c r="D766" s="6"/>
      <c r="E766" s="6"/>
      <c r="F766" s="12"/>
      <c r="G766" s="12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20"/>
      <c r="C767" s="6"/>
      <c r="D767" s="6"/>
      <c r="E767" s="6"/>
      <c r="F767" s="12"/>
      <c r="G767" s="12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20"/>
      <c r="C768" s="6"/>
      <c r="D768" s="6"/>
      <c r="E768" s="6"/>
      <c r="F768" s="12"/>
      <c r="G768" s="12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20"/>
      <c r="C769" s="6"/>
      <c r="D769" s="6"/>
      <c r="E769" s="6"/>
      <c r="F769" s="12"/>
      <c r="G769" s="12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20"/>
      <c r="C770" s="6"/>
      <c r="D770" s="6"/>
      <c r="E770" s="6"/>
      <c r="F770" s="12"/>
      <c r="G770" s="12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20"/>
      <c r="C771" s="6"/>
      <c r="D771" s="6"/>
      <c r="E771" s="6"/>
      <c r="F771" s="12"/>
      <c r="G771" s="12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20"/>
      <c r="C772" s="6"/>
      <c r="D772" s="6"/>
      <c r="E772" s="6"/>
      <c r="F772" s="12"/>
      <c r="G772" s="12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20"/>
      <c r="C773" s="6"/>
      <c r="D773" s="6"/>
      <c r="E773" s="6"/>
      <c r="F773" s="12"/>
      <c r="G773" s="12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20"/>
      <c r="C774" s="6"/>
      <c r="D774" s="6"/>
      <c r="E774" s="6"/>
      <c r="F774" s="12"/>
      <c r="G774" s="12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20"/>
      <c r="C775" s="6"/>
      <c r="D775" s="6"/>
      <c r="E775" s="6"/>
      <c r="F775" s="12"/>
      <c r="G775" s="12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20"/>
      <c r="C776" s="6"/>
      <c r="D776" s="6"/>
      <c r="E776" s="6"/>
      <c r="F776" s="12"/>
      <c r="G776" s="12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20"/>
      <c r="C777" s="6"/>
      <c r="D777" s="6"/>
      <c r="E777" s="6"/>
      <c r="F777" s="12"/>
      <c r="G777" s="12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20"/>
      <c r="C778" s="6"/>
      <c r="D778" s="6"/>
      <c r="E778" s="6"/>
      <c r="F778" s="12"/>
      <c r="G778" s="12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20"/>
      <c r="C779" s="6"/>
      <c r="D779" s="6"/>
      <c r="E779" s="6"/>
      <c r="F779" s="12"/>
      <c r="G779" s="12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20"/>
      <c r="C780" s="6"/>
      <c r="D780" s="6"/>
      <c r="E780" s="6"/>
      <c r="F780" s="12"/>
      <c r="G780" s="12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20"/>
      <c r="C781" s="6"/>
      <c r="D781" s="6"/>
      <c r="E781" s="6"/>
      <c r="F781" s="12"/>
      <c r="G781" s="12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20"/>
      <c r="C782" s="6"/>
      <c r="D782" s="6"/>
      <c r="E782" s="6"/>
      <c r="F782" s="12"/>
      <c r="G782" s="12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</sheetData>
  <conditionalFormatting sqref="F70:F222 F429 F67 F231 F268 F276 F286 F306 F333:G333">
    <cfRule type="cellIs" dxfId="132" priority="278" stopIfTrue="1" operator="lessThan">
      <formula>0</formula>
    </cfRule>
  </conditionalFormatting>
  <conditionalFormatting sqref="F223">
    <cfRule type="cellIs" dxfId="131" priority="277" stopIfTrue="1" operator="lessThan">
      <formula>0</formula>
    </cfRule>
  </conditionalFormatting>
  <conditionalFormatting sqref="F224">
    <cfRule type="cellIs" dxfId="130" priority="276" stopIfTrue="1" operator="lessThan">
      <formula>0</formula>
    </cfRule>
  </conditionalFormatting>
  <conditionalFormatting sqref="F225">
    <cfRule type="cellIs" dxfId="129" priority="275" stopIfTrue="1" operator="lessThan">
      <formula>0</formula>
    </cfRule>
  </conditionalFormatting>
  <conditionalFormatting sqref="F226">
    <cfRule type="cellIs" dxfId="128" priority="274" stopIfTrue="1" operator="lessThan">
      <formula>0</formula>
    </cfRule>
  </conditionalFormatting>
  <conditionalFormatting sqref="F227">
    <cfRule type="cellIs" dxfId="127" priority="273" stopIfTrue="1" operator="lessThan">
      <formula>0</formula>
    </cfRule>
  </conditionalFormatting>
  <conditionalFormatting sqref="F228">
    <cfRule type="cellIs" dxfId="126" priority="272" stopIfTrue="1" operator="lessThan">
      <formula>0</formula>
    </cfRule>
  </conditionalFormatting>
  <conditionalFormatting sqref="F229">
    <cfRule type="cellIs" dxfId="125" priority="271" stopIfTrue="1" operator="lessThan">
      <formula>0</formula>
    </cfRule>
  </conditionalFormatting>
  <conditionalFormatting sqref="F230">
    <cfRule type="cellIs" dxfId="124" priority="260" stopIfTrue="1" operator="lessThan">
      <formula>0</formula>
    </cfRule>
  </conditionalFormatting>
  <conditionalFormatting sqref="F233">
    <cfRule type="cellIs" dxfId="123" priority="257" stopIfTrue="1" operator="lessThan">
      <formula>0</formula>
    </cfRule>
  </conditionalFormatting>
  <conditionalFormatting sqref="F234">
    <cfRule type="cellIs" dxfId="122" priority="255" stopIfTrue="1" operator="lessThan">
      <formula>0</formula>
    </cfRule>
  </conditionalFormatting>
  <conditionalFormatting sqref="F232">
    <cfRule type="cellIs" dxfId="121" priority="254" stopIfTrue="1" operator="lessThan">
      <formula>0</formula>
    </cfRule>
  </conditionalFormatting>
  <conditionalFormatting sqref="F235">
    <cfRule type="cellIs" dxfId="120" priority="253" stopIfTrue="1" operator="lessThan">
      <formula>0</formula>
    </cfRule>
  </conditionalFormatting>
  <conditionalFormatting sqref="F236">
    <cfRule type="cellIs" dxfId="119" priority="252" stopIfTrue="1" operator="lessThan">
      <formula>0</formula>
    </cfRule>
  </conditionalFormatting>
  <conditionalFormatting sqref="F237">
    <cfRule type="cellIs" dxfId="118" priority="251" stopIfTrue="1" operator="lessThan">
      <formula>0</formula>
    </cfRule>
  </conditionalFormatting>
  <conditionalFormatting sqref="F238">
    <cfRule type="cellIs" dxfId="117" priority="250" stopIfTrue="1" operator="lessThan">
      <formula>0</formula>
    </cfRule>
  </conditionalFormatting>
  <conditionalFormatting sqref="F239">
    <cfRule type="cellIs" dxfId="116" priority="249" stopIfTrue="1" operator="lessThan">
      <formula>0</formula>
    </cfRule>
  </conditionalFormatting>
  <conditionalFormatting sqref="F240">
    <cfRule type="cellIs" dxfId="115" priority="247" stopIfTrue="1" operator="lessThan">
      <formula>0</formula>
    </cfRule>
  </conditionalFormatting>
  <conditionalFormatting sqref="F241">
    <cfRule type="cellIs" dxfId="114" priority="236" stopIfTrue="1" operator="lessThan">
      <formula>0</formula>
    </cfRule>
  </conditionalFormatting>
  <conditionalFormatting sqref="F242">
    <cfRule type="cellIs" dxfId="113" priority="235" stopIfTrue="1" operator="lessThan">
      <formula>0</formula>
    </cfRule>
  </conditionalFormatting>
  <conditionalFormatting sqref="F243">
    <cfRule type="cellIs" dxfId="112" priority="234" stopIfTrue="1" operator="lessThan">
      <formula>0</formula>
    </cfRule>
  </conditionalFormatting>
  <conditionalFormatting sqref="F244">
    <cfRule type="cellIs" dxfId="111" priority="233" stopIfTrue="1" operator="lessThan">
      <formula>0</formula>
    </cfRule>
  </conditionalFormatting>
  <conditionalFormatting sqref="F245">
    <cfRule type="cellIs" dxfId="110" priority="230" stopIfTrue="1" operator="lessThan">
      <formula>0</formula>
    </cfRule>
  </conditionalFormatting>
  <conditionalFormatting sqref="F246">
    <cfRule type="cellIs" dxfId="109" priority="229" stopIfTrue="1" operator="lessThan">
      <formula>0</formula>
    </cfRule>
  </conditionalFormatting>
  <conditionalFormatting sqref="F247">
    <cfRule type="cellIs" dxfId="108" priority="228" stopIfTrue="1" operator="lessThan">
      <formula>0</formula>
    </cfRule>
  </conditionalFormatting>
  <conditionalFormatting sqref="F248">
    <cfRule type="cellIs" dxfId="107" priority="227" stopIfTrue="1" operator="lessThan">
      <formula>0</formula>
    </cfRule>
  </conditionalFormatting>
  <conditionalFormatting sqref="F249">
    <cfRule type="cellIs" dxfId="106" priority="226" stopIfTrue="1" operator="lessThan">
      <formula>0</formula>
    </cfRule>
  </conditionalFormatting>
  <conditionalFormatting sqref="F250">
    <cfRule type="cellIs" dxfId="105" priority="225" stopIfTrue="1" operator="lessThan">
      <formula>0</formula>
    </cfRule>
  </conditionalFormatting>
  <conditionalFormatting sqref="F251">
    <cfRule type="cellIs" dxfId="104" priority="224" stopIfTrue="1" operator="lessThan">
      <formula>0</formula>
    </cfRule>
  </conditionalFormatting>
  <conditionalFormatting sqref="F252">
    <cfRule type="cellIs" dxfId="103" priority="222" stopIfTrue="1" operator="lessThan">
      <formula>0</formula>
    </cfRule>
  </conditionalFormatting>
  <conditionalFormatting sqref="F253">
    <cfRule type="cellIs" dxfId="102" priority="220" stopIfTrue="1" operator="lessThan">
      <formula>0</formula>
    </cfRule>
  </conditionalFormatting>
  <conditionalFormatting sqref="F254">
    <cfRule type="cellIs" dxfId="101" priority="215" stopIfTrue="1" operator="lessThan">
      <formula>0</formula>
    </cfRule>
  </conditionalFormatting>
  <conditionalFormatting sqref="F255">
    <cfRule type="cellIs" dxfId="100" priority="214" stopIfTrue="1" operator="lessThan">
      <formula>0</formula>
    </cfRule>
  </conditionalFormatting>
  <conditionalFormatting sqref="F256">
    <cfRule type="cellIs" dxfId="99" priority="213" stopIfTrue="1" operator="lessThan">
      <formula>0</formula>
    </cfRule>
  </conditionalFormatting>
  <conditionalFormatting sqref="F257">
    <cfRule type="cellIs" dxfId="98" priority="212" stopIfTrue="1" operator="lessThan">
      <formula>0</formula>
    </cfRule>
  </conditionalFormatting>
  <conditionalFormatting sqref="F258">
    <cfRule type="cellIs" dxfId="97" priority="199" stopIfTrue="1" operator="lessThan">
      <formula>0</formula>
    </cfRule>
  </conditionalFormatting>
  <conditionalFormatting sqref="F259">
    <cfRule type="cellIs" dxfId="96" priority="197" stopIfTrue="1" operator="lessThan">
      <formula>0</formula>
    </cfRule>
  </conditionalFormatting>
  <conditionalFormatting sqref="F260">
    <cfRule type="cellIs" dxfId="95" priority="196" stopIfTrue="1" operator="lessThan">
      <formula>0</formula>
    </cfRule>
  </conditionalFormatting>
  <conditionalFormatting sqref="F261">
    <cfRule type="cellIs" dxfId="94" priority="195" stopIfTrue="1" operator="lessThan">
      <formula>0</formula>
    </cfRule>
  </conditionalFormatting>
  <conditionalFormatting sqref="F262">
    <cfRule type="cellIs" dxfId="93" priority="194" stopIfTrue="1" operator="lessThan">
      <formula>0</formula>
    </cfRule>
  </conditionalFormatting>
  <conditionalFormatting sqref="F263">
    <cfRule type="cellIs" dxfId="92" priority="193" stopIfTrue="1" operator="lessThan">
      <formula>0</formula>
    </cfRule>
  </conditionalFormatting>
  <conditionalFormatting sqref="F264">
    <cfRule type="cellIs" dxfId="91" priority="191" stopIfTrue="1" operator="lessThan">
      <formula>0</formula>
    </cfRule>
  </conditionalFormatting>
  <conditionalFormatting sqref="F265">
    <cfRule type="cellIs" dxfId="90" priority="190" stopIfTrue="1" operator="lessThan">
      <formula>0</formula>
    </cfRule>
  </conditionalFormatting>
  <conditionalFormatting sqref="F266">
    <cfRule type="cellIs" dxfId="89" priority="188" stopIfTrue="1" operator="lessThan">
      <formula>0</formula>
    </cfRule>
  </conditionalFormatting>
  <conditionalFormatting sqref="F267">
    <cfRule type="cellIs" dxfId="88" priority="187" stopIfTrue="1" operator="lessThan">
      <formula>0</formula>
    </cfRule>
  </conditionalFormatting>
  <conditionalFormatting sqref="F269">
    <cfRule type="cellIs" dxfId="87" priority="179" stopIfTrue="1" operator="lessThan">
      <formula>0</formula>
    </cfRule>
  </conditionalFormatting>
  <conditionalFormatting sqref="F270">
    <cfRule type="cellIs" dxfId="86" priority="178" stopIfTrue="1" operator="lessThan">
      <formula>0</formula>
    </cfRule>
  </conditionalFormatting>
  <conditionalFormatting sqref="F271">
    <cfRule type="cellIs" dxfId="85" priority="175" stopIfTrue="1" operator="lessThan">
      <formula>0</formula>
    </cfRule>
  </conditionalFormatting>
  <conditionalFormatting sqref="F272">
    <cfRule type="cellIs" dxfId="84" priority="172" stopIfTrue="1" operator="lessThan">
      <formula>0</formula>
    </cfRule>
  </conditionalFormatting>
  <conditionalFormatting sqref="F273">
    <cfRule type="cellIs" dxfId="83" priority="169" stopIfTrue="1" operator="lessThan">
      <formula>0</formula>
    </cfRule>
  </conditionalFormatting>
  <conditionalFormatting sqref="F274">
    <cfRule type="cellIs" dxfId="82" priority="168" stopIfTrue="1" operator="lessThan">
      <formula>0</formula>
    </cfRule>
  </conditionalFormatting>
  <conditionalFormatting sqref="F275">
    <cfRule type="cellIs" dxfId="81" priority="167" stopIfTrue="1" operator="lessThan">
      <formula>0</formula>
    </cfRule>
  </conditionalFormatting>
  <conditionalFormatting sqref="F277">
    <cfRule type="cellIs" dxfId="80" priority="165" stopIfTrue="1" operator="lessThan">
      <formula>0</formula>
    </cfRule>
  </conditionalFormatting>
  <conditionalFormatting sqref="F278">
    <cfRule type="cellIs" dxfId="79" priority="164" stopIfTrue="1" operator="lessThan">
      <formula>0</formula>
    </cfRule>
  </conditionalFormatting>
  <conditionalFormatting sqref="F279 F281:F283">
    <cfRule type="cellIs" dxfId="78" priority="163" stopIfTrue="1" operator="lessThan">
      <formula>0</formula>
    </cfRule>
  </conditionalFormatting>
  <conditionalFormatting sqref="F280">
    <cfRule type="cellIs" dxfId="77" priority="161" stopIfTrue="1" operator="lessThan">
      <formula>0</formula>
    </cfRule>
  </conditionalFormatting>
  <conditionalFormatting sqref="F284">
    <cfRule type="cellIs" dxfId="76" priority="152" stopIfTrue="1" operator="lessThan">
      <formula>0</formula>
    </cfRule>
  </conditionalFormatting>
  <conditionalFormatting sqref="F285">
    <cfRule type="cellIs" dxfId="75" priority="151" stopIfTrue="1" operator="lessThan">
      <formula>0</formula>
    </cfRule>
  </conditionalFormatting>
  <conditionalFormatting sqref="F287">
    <cfRule type="cellIs" dxfId="74" priority="147" stopIfTrue="1" operator="lessThan">
      <formula>0</formula>
    </cfRule>
  </conditionalFormatting>
  <conditionalFormatting sqref="F288">
    <cfRule type="cellIs" dxfId="73" priority="145" stopIfTrue="1" operator="lessThan">
      <formula>0</formula>
    </cfRule>
  </conditionalFormatting>
  <conditionalFormatting sqref="F289">
    <cfRule type="cellIs" dxfId="72" priority="144" stopIfTrue="1" operator="lessThan">
      <formula>0</formula>
    </cfRule>
  </conditionalFormatting>
  <conditionalFormatting sqref="F290">
    <cfRule type="cellIs" dxfId="71" priority="143" stopIfTrue="1" operator="lessThan">
      <formula>0</formula>
    </cfRule>
  </conditionalFormatting>
  <conditionalFormatting sqref="F291">
    <cfRule type="cellIs" dxfId="70" priority="142" stopIfTrue="1" operator="lessThan">
      <formula>0</formula>
    </cfRule>
  </conditionalFormatting>
  <conditionalFormatting sqref="F292">
    <cfRule type="cellIs" dxfId="69" priority="141" stopIfTrue="1" operator="lessThan">
      <formula>0</formula>
    </cfRule>
  </conditionalFormatting>
  <conditionalFormatting sqref="F293">
    <cfRule type="cellIs" dxfId="68" priority="140" stopIfTrue="1" operator="lessThan">
      <formula>0</formula>
    </cfRule>
  </conditionalFormatting>
  <conditionalFormatting sqref="F295">
    <cfRule type="cellIs" dxfId="67" priority="134" stopIfTrue="1" operator="lessThan">
      <formula>0</formula>
    </cfRule>
  </conditionalFormatting>
  <conditionalFormatting sqref="F294">
    <cfRule type="cellIs" dxfId="66" priority="135" stopIfTrue="1" operator="lessThan">
      <formula>0</formula>
    </cfRule>
  </conditionalFormatting>
  <conditionalFormatting sqref="F296">
    <cfRule type="cellIs" dxfId="65" priority="130" stopIfTrue="1" operator="lessThan">
      <formula>0</formula>
    </cfRule>
  </conditionalFormatting>
  <conditionalFormatting sqref="F297">
    <cfRule type="cellIs" dxfId="64" priority="129" stopIfTrue="1" operator="lessThan">
      <formula>0</formula>
    </cfRule>
  </conditionalFormatting>
  <conditionalFormatting sqref="F298">
    <cfRule type="cellIs" dxfId="63" priority="125" stopIfTrue="1" operator="lessThan">
      <formula>0</formula>
    </cfRule>
  </conditionalFormatting>
  <conditionalFormatting sqref="F299">
    <cfRule type="cellIs" dxfId="62" priority="123" stopIfTrue="1" operator="lessThan">
      <formula>0</formula>
    </cfRule>
  </conditionalFormatting>
  <conditionalFormatting sqref="F300">
    <cfRule type="cellIs" dxfId="61" priority="121" stopIfTrue="1" operator="lessThan">
      <formula>0</formula>
    </cfRule>
  </conditionalFormatting>
  <conditionalFormatting sqref="F301">
    <cfRule type="cellIs" dxfId="60" priority="119" stopIfTrue="1" operator="lessThan">
      <formula>0</formula>
    </cfRule>
  </conditionalFormatting>
  <conditionalFormatting sqref="F302">
    <cfRule type="cellIs" dxfId="59" priority="117" stopIfTrue="1" operator="lessThan">
      <formula>0</formula>
    </cfRule>
  </conditionalFormatting>
  <conditionalFormatting sqref="F303">
    <cfRule type="cellIs" dxfId="58" priority="116" stopIfTrue="1" operator="lessThan">
      <formula>0</formula>
    </cfRule>
  </conditionalFormatting>
  <conditionalFormatting sqref="F304">
    <cfRule type="cellIs" dxfId="57" priority="115" stopIfTrue="1" operator="lessThan">
      <formula>0</formula>
    </cfRule>
  </conditionalFormatting>
  <conditionalFormatting sqref="F305">
    <cfRule type="cellIs" dxfId="56" priority="113" stopIfTrue="1" operator="lessThan">
      <formula>0</formula>
    </cfRule>
  </conditionalFormatting>
  <conditionalFormatting sqref="F307">
    <cfRule type="cellIs" dxfId="55" priority="111" stopIfTrue="1" operator="lessThan">
      <formula>0</formula>
    </cfRule>
  </conditionalFormatting>
  <conditionalFormatting sqref="F308">
    <cfRule type="cellIs" dxfId="54" priority="110" stopIfTrue="1" operator="lessThan">
      <formula>0</formula>
    </cfRule>
  </conditionalFormatting>
  <conditionalFormatting sqref="F309">
    <cfRule type="cellIs" dxfId="53" priority="109" stopIfTrue="1" operator="lessThan">
      <formula>0</formula>
    </cfRule>
  </conditionalFormatting>
  <conditionalFormatting sqref="F310">
    <cfRule type="cellIs" dxfId="52" priority="107" stopIfTrue="1" operator="lessThan">
      <formula>0</formula>
    </cfRule>
  </conditionalFormatting>
  <conditionalFormatting sqref="F311">
    <cfRule type="cellIs" dxfId="51" priority="97" stopIfTrue="1" operator="lessThan">
      <formula>0</formula>
    </cfRule>
  </conditionalFormatting>
  <conditionalFormatting sqref="F312">
    <cfRule type="cellIs" dxfId="50" priority="95" stopIfTrue="1" operator="lessThan">
      <formula>0</formula>
    </cfRule>
  </conditionalFormatting>
  <conditionalFormatting sqref="F313">
    <cfRule type="cellIs" dxfId="49" priority="93" stopIfTrue="1" operator="lessThan">
      <formula>0</formula>
    </cfRule>
  </conditionalFormatting>
  <conditionalFormatting sqref="F314">
    <cfRule type="cellIs" dxfId="48" priority="92" stopIfTrue="1" operator="lessThan">
      <formula>0</formula>
    </cfRule>
  </conditionalFormatting>
  <conditionalFormatting sqref="F315">
    <cfRule type="cellIs" dxfId="47" priority="91" stopIfTrue="1" operator="lessThan">
      <formula>0</formula>
    </cfRule>
  </conditionalFormatting>
  <conditionalFormatting sqref="F316">
    <cfRule type="cellIs" dxfId="46" priority="89" stopIfTrue="1" operator="lessThan">
      <formula>0</formula>
    </cfRule>
  </conditionalFormatting>
  <conditionalFormatting sqref="F317">
    <cfRule type="cellIs" dxfId="45" priority="88" stopIfTrue="1" operator="lessThan">
      <formula>0</formula>
    </cfRule>
  </conditionalFormatting>
  <conditionalFormatting sqref="F318">
    <cfRule type="cellIs" dxfId="44" priority="87" stopIfTrue="1" operator="lessThan">
      <formula>0</formula>
    </cfRule>
  </conditionalFormatting>
  <conditionalFormatting sqref="F319">
    <cfRule type="cellIs" dxfId="43" priority="86" stopIfTrue="1" operator="lessThan">
      <formula>0</formula>
    </cfRule>
  </conditionalFormatting>
  <conditionalFormatting sqref="F320">
    <cfRule type="cellIs" dxfId="42" priority="85" stopIfTrue="1" operator="lessThan">
      <formula>0</formula>
    </cfRule>
  </conditionalFormatting>
  <conditionalFormatting sqref="F321">
    <cfRule type="cellIs" dxfId="41" priority="84" stopIfTrue="1" operator="lessThan">
      <formula>0</formula>
    </cfRule>
  </conditionalFormatting>
  <conditionalFormatting sqref="F322">
    <cfRule type="cellIs" dxfId="40" priority="83" stopIfTrue="1" operator="lessThan">
      <formula>0</formula>
    </cfRule>
  </conditionalFormatting>
  <conditionalFormatting sqref="F323">
    <cfRule type="cellIs" dxfId="39" priority="82" stopIfTrue="1" operator="lessThan">
      <formula>0</formula>
    </cfRule>
  </conditionalFormatting>
  <conditionalFormatting sqref="F324">
    <cfRule type="cellIs" dxfId="38" priority="71" stopIfTrue="1" operator="lessThan">
      <formula>0</formula>
    </cfRule>
  </conditionalFormatting>
  <conditionalFormatting sqref="F325">
    <cfRule type="cellIs" dxfId="37" priority="70" stopIfTrue="1" operator="lessThan">
      <formula>0</formula>
    </cfRule>
  </conditionalFormatting>
  <conditionalFormatting sqref="F326">
    <cfRule type="cellIs" dxfId="36" priority="69" stopIfTrue="1" operator="lessThan">
      <formula>0</formula>
    </cfRule>
  </conditionalFormatting>
  <conditionalFormatting sqref="F327">
    <cfRule type="cellIs" dxfId="35" priority="68" stopIfTrue="1" operator="lessThan">
      <formula>0</formula>
    </cfRule>
  </conditionalFormatting>
  <conditionalFormatting sqref="F328">
    <cfRule type="cellIs" dxfId="34" priority="67" stopIfTrue="1" operator="lessThan">
      <formula>0</formula>
    </cfRule>
  </conditionalFormatting>
  <conditionalFormatting sqref="F329">
    <cfRule type="cellIs" dxfId="33" priority="63" stopIfTrue="1" operator="lessThan">
      <formula>0</formula>
    </cfRule>
  </conditionalFormatting>
  <conditionalFormatting sqref="G330">
    <cfRule type="cellIs" dxfId="32" priority="54" stopIfTrue="1" operator="lessThan">
      <formula>0</formula>
    </cfRule>
  </conditionalFormatting>
  <conditionalFormatting sqref="F330">
    <cfRule type="cellIs" dxfId="31" priority="53" stopIfTrue="1" operator="lessThan">
      <formula>0</formula>
    </cfRule>
  </conditionalFormatting>
  <conditionalFormatting sqref="G331">
    <cfRule type="cellIs" dxfId="30" priority="48" stopIfTrue="1" operator="lessThan">
      <formula>0</formula>
    </cfRule>
  </conditionalFormatting>
  <conditionalFormatting sqref="F331">
    <cfRule type="cellIs" dxfId="29" priority="47" stopIfTrue="1" operator="lessThan">
      <formula>0</formula>
    </cfRule>
  </conditionalFormatting>
  <conditionalFormatting sqref="G332">
    <cfRule type="cellIs" dxfId="28" priority="46" stopIfTrue="1" operator="lessThan">
      <formula>0</formula>
    </cfRule>
  </conditionalFormatting>
  <conditionalFormatting sqref="F332">
    <cfRule type="cellIs" dxfId="27" priority="45" stopIfTrue="1" operator="lessThan">
      <formula>0</formula>
    </cfRule>
  </conditionalFormatting>
  <conditionalFormatting sqref="G334">
    <cfRule type="cellIs" dxfId="26" priority="40" stopIfTrue="1" operator="lessThan">
      <formula>0</formula>
    </cfRule>
  </conditionalFormatting>
  <conditionalFormatting sqref="F334">
    <cfRule type="cellIs" dxfId="25" priority="39" stopIfTrue="1" operator="lessThan">
      <formula>0</formula>
    </cfRule>
  </conditionalFormatting>
  <conditionalFormatting sqref="G335">
    <cfRule type="cellIs" dxfId="24" priority="38" stopIfTrue="1" operator="lessThan">
      <formula>0</formula>
    </cfRule>
  </conditionalFormatting>
  <conditionalFormatting sqref="F335">
    <cfRule type="cellIs" dxfId="23" priority="37" stopIfTrue="1" operator="lessThan">
      <formula>0</formula>
    </cfRule>
  </conditionalFormatting>
  <conditionalFormatting sqref="G336">
    <cfRule type="cellIs" dxfId="22" priority="34" stopIfTrue="1" operator="lessThan">
      <formula>0</formula>
    </cfRule>
  </conditionalFormatting>
  <conditionalFormatting sqref="F336">
    <cfRule type="cellIs" dxfId="21" priority="33" stopIfTrue="1" operator="lessThan">
      <formula>0</formula>
    </cfRule>
  </conditionalFormatting>
  <conditionalFormatting sqref="G337">
    <cfRule type="cellIs" dxfId="20" priority="30" stopIfTrue="1" operator="lessThan">
      <formula>0</formula>
    </cfRule>
  </conditionalFormatting>
  <conditionalFormatting sqref="F337">
    <cfRule type="cellIs" dxfId="19" priority="29" stopIfTrue="1" operator="lessThan">
      <formula>0</formula>
    </cfRule>
  </conditionalFormatting>
  <conditionalFormatting sqref="G338">
    <cfRule type="cellIs" dxfId="18" priority="28" stopIfTrue="1" operator="lessThan">
      <formula>0</formula>
    </cfRule>
  </conditionalFormatting>
  <conditionalFormatting sqref="F338">
    <cfRule type="cellIs" dxfId="17" priority="27" stopIfTrue="1" operator="lessThan">
      <formula>0</formula>
    </cfRule>
  </conditionalFormatting>
  <conditionalFormatting sqref="G339">
    <cfRule type="cellIs" dxfId="16" priority="26" stopIfTrue="1" operator="lessThan">
      <formula>0</formula>
    </cfRule>
  </conditionalFormatting>
  <conditionalFormatting sqref="F339">
    <cfRule type="cellIs" dxfId="15" priority="25" stopIfTrue="1" operator="lessThan">
      <formula>0</formula>
    </cfRule>
  </conditionalFormatting>
  <conditionalFormatting sqref="G340">
    <cfRule type="cellIs" dxfId="14" priority="24" stopIfTrue="1" operator="lessThan">
      <formula>0</formula>
    </cfRule>
  </conditionalFormatting>
  <conditionalFormatting sqref="F340">
    <cfRule type="cellIs" dxfId="13" priority="23" stopIfTrue="1" operator="lessThan">
      <formula>0</formula>
    </cfRule>
  </conditionalFormatting>
  <conditionalFormatting sqref="G341">
    <cfRule type="cellIs" dxfId="12" priority="13" stopIfTrue="1" operator="lessThan">
      <formula>0</formula>
    </cfRule>
  </conditionalFormatting>
  <conditionalFormatting sqref="F341">
    <cfRule type="cellIs" dxfId="11" priority="12" stopIfTrue="1" operator="lessThan">
      <formula>0</formula>
    </cfRule>
  </conditionalFormatting>
  <conditionalFormatting sqref="G342">
    <cfRule type="cellIs" dxfId="10" priority="11" stopIfTrue="1" operator="lessThan">
      <formula>0</formula>
    </cfRule>
  </conditionalFormatting>
  <conditionalFormatting sqref="F342">
    <cfRule type="cellIs" dxfId="9" priority="10" stopIfTrue="1" operator="lessThan">
      <formula>0</formula>
    </cfRule>
  </conditionalFormatting>
  <conditionalFormatting sqref="G343">
    <cfRule type="cellIs" dxfId="8" priority="9" stopIfTrue="1" operator="lessThan">
      <formula>0</formula>
    </cfRule>
  </conditionalFormatting>
  <conditionalFormatting sqref="F343">
    <cfRule type="cellIs" dxfId="7" priority="8" stopIfTrue="1" operator="lessThan">
      <formula>0</formula>
    </cfRule>
  </conditionalFormatting>
  <conditionalFormatting sqref="G344">
    <cfRule type="cellIs" dxfId="6" priority="7" stopIfTrue="1" operator="lessThan">
      <formula>0</formula>
    </cfRule>
  </conditionalFormatting>
  <conditionalFormatting sqref="F344">
    <cfRule type="cellIs" dxfId="5" priority="6" stopIfTrue="1" operator="lessThan">
      <formula>0</formula>
    </cfRule>
  </conditionalFormatting>
  <conditionalFormatting sqref="G345">
    <cfRule type="cellIs" dxfId="4" priority="5" stopIfTrue="1" operator="lessThan">
      <formula>0</formula>
    </cfRule>
  </conditionalFormatting>
  <conditionalFormatting sqref="F345">
    <cfRule type="cellIs" dxfId="3" priority="4" stopIfTrue="1" operator="lessThan">
      <formula>0</formula>
    </cfRule>
  </conditionalFormatting>
  <conditionalFormatting sqref="F346">
    <cfRule type="cellIs" dxfId="2" priority="3" stopIfTrue="1" operator="lessThan">
      <formula>0</formula>
    </cfRule>
  </conditionalFormatting>
  <conditionalFormatting sqref="G347">
    <cfRule type="cellIs" dxfId="1" priority="2" stopIfTrue="1" operator="lessThan">
      <formula>0</formula>
    </cfRule>
  </conditionalFormatting>
  <conditionalFormatting sqref="F347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68" customWidth="1"/>
    <col min="6" max="256" width="14.5" style="68" customWidth="1"/>
  </cols>
  <sheetData>
    <row r="1" spans="1:5" ht="16" customHeight="1" x14ac:dyDescent="0.2">
      <c r="A1" s="34"/>
      <c r="B1" s="34"/>
      <c r="C1" s="34"/>
      <c r="D1" s="34"/>
      <c r="E1" s="34"/>
    </row>
    <row r="2" spans="1:5" ht="16" customHeight="1" x14ac:dyDescent="0.2">
      <c r="A2" s="34"/>
      <c r="B2" s="34"/>
      <c r="C2" s="34"/>
      <c r="D2" s="34"/>
      <c r="E2" s="34"/>
    </row>
    <row r="3" spans="1:5" ht="16" customHeight="1" x14ac:dyDescent="0.2">
      <c r="A3" s="34"/>
      <c r="B3" s="34"/>
      <c r="C3" s="34"/>
      <c r="D3" s="34"/>
      <c r="E3" s="34"/>
    </row>
    <row r="4" spans="1:5" ht="16" customHeight="1" x14ac:dyDescent="0.2">
      <c r="A4" s="34"/>
      <c r="B4" s="34"/>
      <c r="C4" s="34"/>
      <c r="D4" s="34"/>
      <c r="E4" s="34"/>
    </row>
    <row r="5" spans="1:5" ht="16" customHeight="1" x14ac:dyDescent="0.2">
      <c r="A5" s="34"/>
      <c r="B5" s="34"/>
      <c r="C5" s="34"/>
      <c r="D5" s="34"/>
      <c r="E5" s="34"/>
    </row>
    <row r="6" spans="1:5" ht="16" customHeight="1" x14ac:dyDescent="0.2">
      <c r="A6" s="34"/>
      <c r="B6" s="34"/>
      <c r="C6" s="34"/>
      <c r="D6" s="34"/>
      <c r="E6" s="34"/>
    </row>
    <row r="7" spans="1:5" ht="16" customHeight="1" x14ac:dyDescent="0.2">
      <c r="A7" s="34"/>
      <c r="B7" s="34"/>
      <c r="C7" s="34"/>
      <c r="D7" s="34"/>
      <c r="E7" s="34"/>
    </row>
    <row r="8" spans="1:5" ht="16" customHeight="1" x14ac:dyDescent="0.2">
      <c r="A8" s="34"/>
      <c r="B8" s="34"/>
      <c r="C8" s="34"/>
      <c r="D8" s="34"/>
      <c r="E8" s="34"/>
    </row>
    <row r="9" spans="1:5" ht="16" customHeight="1" x14ac:dyDescent="0.2">
      <c r="A9" s="34"/>
      <c r="B9" s="34"/>
      <c r="C9" s="34"/>
      <c r="D9" s="34"/>
      <c r="E9" s="34"/>
    </row>
    <row r="10" spans="1:5" ht="16" customHeight="1" x14ac:dyDescent="0.2">
      <c r="A10" s="34"/>
      <c r="B10" s="34"/>
      <c r="C10" s="34"/>
      <c r="D10" s="34"/>
      <c r="E10" s="34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69" customWidth="1"/>
    <col min="2" max="2" width="21.5" style="69" customWidth="1"/>
    <col min="3" max="5" width="8.5" style="69" customWidth="1"/>
    <col min="6" max="256" width="14.5" style="69" customWidth="1"/>
  </cols>
  <sheetData>
    <row r="1" spans="1:5" ht="15" customHeight="1" x14ac:dyDescent="0.2">
      <c r="A1" s="34"/>
      <c r="B1" s="34"/>
      <c r="C1" s="34"/>
      <c r="D1" s="34"/>
      <c r="E1" s="34"/>
    </row>
    <row r="2" spans="1:5" ht="24" customHeight="1" x14ac:dyDescent="0.3">
      <c r="A2" s="70" t="s">
        <v>206</v>
      </c>
      <c r="B2" s="71">
        <v>0.6</v>
      </c>
      <c r="C2" s="34"/>
      <c r="D2" s="34"/>
      <c r="E2" s="34"/>
    </row>
    <row r="3" spans="1:5" ht="24" customHeight="1" x14ac:dyDescent="0.3">
      <c r="A3" s="70" t="s">
        <v>207</v>
      </c>
      <c r="B3" s="71">
        <v>0.2</v>
      </c>
      <c r="C3" s="34"/>
      <c r="D3" s="34"/>
      <c r="E3" s="34"/>
    </row>
    <row r="4" spans="1:5" ht="24" customHeight="1" x14ac:dyDescent="0.3">
      <c r="A4" s="70" t="s">
        <v>208</v>
      </c>
      <c r="B4" s="71">
        <v>0.2</v>
      </c>
      <c r="C4" s="34"/>
      <c r="D4" s="34"/>
      <c r="E4" s="34"/>
    </row>
    <row r="5" spans="1:5" ht="24" customHeight="1" x14ac:dyDescent="0.3">
      <c r="A5" s="70" t="s">
        <v>209</v>
      </c>
      <c r="B5" s="71">
        <v>0.316</v>
      </c>
      <c r="C5" s="34"/>
      <c r="D5" s="34"/>
      <c r="E5" s="34"/>
    </row>
    <row r="6" spans="1:5" ht="24" customHeight="1" x14ac:dyDescent="0.3">
      <c r="A6" s="70" t="s">
        <v>210</v>
      </c>
      <c r="B6" s="71">
        <v>0.05</v>
      </c>
      <c r="C6" s="34"/>
      <c r="D6" s="34"/>
      <c r="E6" s="34"/>
    </row>
    <row r="7" spans="1:5" ht="24" customHeight="1" x14ac:dyDescent="0.3">
      <c r="A7" s="34"/>
      <c r="B7" s="71"/>
      <c r="C7" s="34"/>
      <c r="D7" s="34"/>
      <c r="E7" s="34"/>
    </row>
    <row r="8" spans="1:5" ht="24" customHeight="1" x14ac:dyDescent="0.3">
      <c r="A8" s="70" t="s">
        <v>211</v>
      </c>
      <c r="B8" s="71">
        <f>SUM(B2:B6)</f>
        <v>1.3660000000000001</v>
      </c>
      <c r="C8" s="34"/>
      <c r="D8" s="34"/>
      <c r="E8" s="34"/>
    </row>
    <row r="9" spans="1:5" ht="15" customHeight="1" x14ac:dyDescent="0.2">
      <c r="A9" s="34"/>
      <c r="B9" s="34"/>
      <c r="C9" s="34"/>
      <c r="D9" s="34"/>
      <c r="E9" s="34"/>
    </row>
    <row r="10" spans="1:5" ht="15" customHeight="1" x14ac:dyDescent="0.2">
      <c r="A10" s="34"/>
      <c r="B10" s="34"/>
      <c r="C10" s="34"/>
      <c r="D10" s="34"/>
      <c r="E10" s="34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72" customWidth="1"/>
    <col min="6" max="256" width="14.5" style="72" customWidth="1"/>
  </cols>
  <sheetData>
    <row r="1" spans="1:5" ht="16" customHeight="1" x14ac:dyDescent="0.2">
      <c r="A1" s="34"/>
      <c r="B1" s="34"/>
      <c r="C1" s="34"/>
      <c r="D1" s="34"/>
      <c r="E1" s="34"/>
    </row>
    <row r="2" spans="1:5" ht="16" customHeight="1" x14ac:dyDescent="0.2">
      <c r="A2" s="34"/>
      <c r="B2" s="34"/>
      <c r="C2" s="34"/>
      <c r="D2" s="34"/>
      <c r="E2" s="34"/>
    </row>
    <row r="3" spans="1:5" ht="16" customHeight="1" x14ac:dyDescent="0.2">
      <c r="A3" s="34"/>
      <c r="B3" s="34"/>
      <c r="C3" s="34"/>
      <c r="D3" s="34"/>
      <c r="E3" s="34"/>
    </row>
    <row r="4" spans="1:5" ht="16" customHeight="1" x14ac:dyDescent="0.2">
      <c r="A4" s="34"/>
      <c r="B4" s="34"/>
      <c r="C4" s="34"/>
      <c r="D4" s="34"/>
      <c r="E4" s="34"/>
    </row>
    <row r="5" spans="1:5" ht="16" customHeight="1" x14ac:dyDescent="0.2">
      <c r="A5" s="34"/>
      <c r="B5" s="34"/>
      <c r="C5" s="34"/>
      <c r="D5" s="34"/>
      <c r="E5" s="34"/>
    </row>
    <row r="6" spans="1:5" ht="16" customHeight="1" x14ac:dyDescent="0.2">
      <c r="A6" s="34"/>
      <c r="B6" s="34"/>
      <c r="C6" s="34"/>
      <c r="D6" s="34"/>
      <c r="E6" s="34"/>
    </row>
    <row r="7" spans="1:5" ht="16" customHeight="1" x14ac:dyDescent="0.2">
      <c r="A7" s="34"/>
      <c r="B7" s="34"/>
      <c r="C7" s="34"/>
      <c r="D7" s="34"/>
      <c r="E7" s="34"/>
    </row>
    <row r="8" spans="1:5" ht="16" customHeight="1" x14ac:dyDescent="0.2">
      <c r="A8" s="34"/>
      <c r="B8" s="34"/>
      <c r="C8" s="34"/>
      <c r="D8" s="34"/>
      <c r="E8" s="34"/>
    </row>
    <row r="9" spans="1:5" ht="16" customHeight="1" x14ac:dyDescent="0.2">
      <c r="A9" s="34"/>
      <c r="B9" s="34"/>
      <c r="C9" s="34"/>
      <c r="D9" s="34"/>
      <c r="E9" s="34"/>
    </row>
    <row r="10" spans="1:5" ht="16" customHeight="1" x14ac:dyDescent="0.2">
      <c r="A10" s="34"/>
      <c r="B10" s="34"/>
      <c r="C10" s="34"/>
      <c r="D10" s="34"/>
      <c r="E10" s="34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2022-05-10T21:01:08Z</dcterms:modified>
</cp:coreProperties>
</file>