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913B86E6-300C-AB44-9009-5C423DD81A9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5" i="1"/>
  <c r="I73" i="1"/>
  <c r="I72" i="1"/>
  <c r="I241" i="1"/>
  <c r="I240" i="1"/>
  <c r="I70" i="1"/>
  <c r="I69" i="1"/>
  <c r="I67" i="1"/>
  <c r="I66" i="1"/>
  <c r="I239" i="1"/>
  <c r="I61" i="1"/>
  <c r="I60" i="1"/>
  <c r="I64" i="1"/>
  <c r="I63" i="1"/>
  <c r="I58" i="1"/>
  <c r="I57" i="1"/>
  <c r="I49" i="1"/>
  <c r="I48" i="1"/>
  <c r="I55" i="1"/>
  <c r="I54" i="1"/>
  <c r="I238" i="1"/>
  <c r="I52" i="1"/>
  <c r="I51" i="1"/>
  <c r="I237" i="1"/>
  <c r="I236" i="1"/>
  <c r="I235" i="1"/>
  <c r="J75" i="1" l="1"/>
  <c r="J72" i="1"/>
  <c r="J69" i="1"/>
  <c r="J66" i="1"/>
  <c r="J60" i="1"/>
  <c r="J63" i="1"/>
  <c r="J57" i="1"/>
  <c r="J48" i="1"/>
  <c r="J54" i="1"/>
  <c r="J51" i="1"/>
  <c r="I234" i="1"/>
  <c r="I233" i="1"/>
  <c r="I232" i="1"/>
  <c r="I231" i="1"/>
  <c r="I230" i="1"/>
  <c r="I229" i="1"/>
  <c r="I228" i="1"/>
  <c r="I227" i="1"/>
  <c r="I226" i="1"/>
  <c r="I225" i="1"/>
  <c r="I224" i="1"/>
  <c r="I223" i="1" l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F11" i="1" l="1"/>
  <c r="I197" i="1"/>
  <c r="I196" i="1"/>
  <c r="I195" i="1"/>
  <c r="I194" i="1"/>
  <c r="I193" i="1" l="1"/>
  <c r="J193" i="1" s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 l="1"/>
  <c r="I168" i="1"/>
  <c r="I167" i="1" l="1"/>
  <c r="I166" i="1"/>
  <c r="I165" i="1"/>
  <c r="I164" i="1"/>
  <c r="I163" i="1"/>
  <c r="I161" i="1"/>
  <c r="I160" i="1"/>
  <c r="I159" i="1"/>
  <c r="I158" i="1"/>
  <c r="I157" i="1"/>
  <c r="F13" i="1" l="1"/>
  <c r="F17" i="1" s="1"/>
  <c r="I153" i="1" l="1"/>
  <c r="J153" i="1" s="1"/>
  <c r="F9" i="1" l="1"/>
  <c r="F15" i="1" s="1"/>
  <c r="I149" i="1"/>
  <c r="I148" i="1"/>
  <c r="I147" i="1"/>
  <c r="J147" i="1" s="1"/>
  <c r="I146" i="1"/>
  <c r="I145" i="1"/>
  <c r="I144" i="1"/>
  <c r="J150" i="1" l="1"/>
  <c r="J148" i="1"/>
  <c r="J146" i="1"/>
  <c r="J145" i="1"/>
  <c r="I143" i="1"/>
  <c r="I142" i="1" l="1"/>
  <c r="I141" i="1"/>
  <c r="I140" i="1"/>
  <c r="I139" i="1"/>
  <c r="I138" i="1"/>
  <c r="I137" i="1" l="1"/>
  <c r="O135" i="1" l="1"/>
  <c r="O136" i="1"/>
  <c r="I136" i="1"/>
  <c r="O134" i="1"/>
  <c r="I135" i="1"/>
  <c r="O132" i="1"/>
  <c r="O133" i="1"/>
  <c r="I134" i="1"/>
  <c r="I133" i="1" l="1"/>
  <c r="I132" i="1"/>
  <c r="O130" i="1"/>
  <c r="O131" i="1"/>
  <c r="I131" i="1"/>
  <c r="O129" i="1"/>
  <c r="I130" i="1"/>
  <c r="O128" i="1"/>
  <c r="I129" i="1"/>
  <c r="O127" i="1"/>
  <c r="I128" i="1"/>
  <c r="I127" i="1"/>
  <c r="O126" i="1" l="1"/>
  <c r="I126" i="1"/>
  <c r="O125" i="1"/>
  <c r="I125" i="1"/>
  <c r="O124" i="1"/>
  <c r="I124" i="1"/>
  <c r="O122" i="1"/>
  <c r="O123" i="1"/>
  <c r="I123" i="1"/>
  <c r="O121" i="1" l="1"/>
  <c r="I122" i="1"/>
  <c r="O116" i="1"/>
  <c r="O117" i="1"/>
  <c r="O118" i="1"/>
  <c r="O119" i="1"/>
  <c r="O120" i="1"/>
  <c r="I121" i="1"/>
  <c r="I120" i="1"/>
  <c r="I119" i="1"/>
  <c r="I118" i="1"/>
  <c r="O115" i="1"/>
  <c r="I117" i="1"/>
  <c r="I116" i="1"/>
  <c r="O113" i="1"/>
  <c r="O114" i="1"/>
  <c r="I115" i="1"/>
  <c r="I114" i="1"/>
  <c r="O112" i="1"/>
  <c r="I113" i="1"/>
  <c r="O111" i="1"/>
  <c r="I112" i="1"/>
  <c r="I111" i="1"/>
  <c r="O108" i="1"/>
  <c r="O109" i="1"/>
  <c r="O110" i="1"/>
  <c r="I110" i="1"/>
  <c r="O103" i="1"/>
  <c r="O104" i="1"/>
  <c r="O105" i="1"/>
  <c r="O106" i="1"/>
  <c r="O107" i="1"/>
  <c r="I109" i="1"/>
  <c r="I108" i="1"/>
  <c r="I107" i="1"/>
  <c r="I106" i="1" l="1"/>
  <c r="I105" i="1"/>
  <c r="I104" i="1" l="1"/>
  <c r="J104" i="1" s="1"/>
  <c r="I103" i="1"/>
  <c r="O102" i="1"/>
  <c r="I102" i="1"/>
  <c r="O100" i="1"/>
  <c r="O101" i="1"/>
  <c r="I101" i="1"/>
  <c r="O99" i="1"/>
  <c r="I100" i="1"/>
  <c r="O98" i="1"/>
  <c r="I99" i="1"/>
  <c r="O97" i="1"/>
  <c r="I98" i="1"/>
  <c r="O96" i="1"/>
  <c r="I97" i="1"/>
  <c r="O90" i="1"/>
  <c r="I90" i="1"/>
  <c r="O93" i="1"/>
  <c r="O94" i="1"/>
  <c r="O95" i="1"/>
  <c r="I96" i="1"/>
  <c r="I95" i="1"/>
  <c r="I94" i="1"/>
  <c r="I93" i="1"/>
  <c r="O92" i="1"/>
  <c r="I92" i="1"/>
  <c r="O91" i="1"/>
  <c r="I91" i="1"/>
  <c r="O89" i="1"/>
  <c r="I89" i="1"/>
  <c r="O88" i="1"/>
  <c r="J92" i="1" l="1"/>
  <c r="J91" i="1"/>
  <c r="J89" i="1"/>
  <c r="I88" i="1"/>
  <c r="J88" i="1" s="1"/>
  <c r="B8" i="3" l="1"/>
</calcChain>
</file>

<file path=xl/sharedStrings.xml><?xml version="1.0" encoding="utf-8"?>
<sst xmlns="http://schemas.openxmlformats.org/spreadsheetml/2006/main" count="614" uniqueCount="254">
  <si>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</si>
  <si>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</si>
  <si>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</si>
  <si>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</si>
  <si>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</si>
  <si>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</si>
  <si>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</si>
  <si>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</si>
  <si>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</si>
  <si>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</si>
  <si>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</si>
  <si>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</si>
  <si>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</si>
  <si>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</si>
  <si>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</si>
  <si>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</si>
  <si>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</si>
  <si>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</si>
  <si>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</si>
  <si>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</si>
  <si>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</si>
  <si>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</si>
  <si>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</si>
  <si>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</si>
  <si>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</si>
  <si>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</si>
  <si>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</si>
  <si>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</si>
  <si>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</si>
  <si>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</si>
  <si>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</si>
  <si>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</si>
  <si>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</si>
  <si>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</si>
  <si>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</si>
  <si>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</si>
  <si>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</si>
  <si>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</si>
  <si>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</si>
  <si>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</si>
  <si>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</si>
  <si>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</si>
  <si>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</si>
  <si>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</si>
  <si>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</si>
  <si>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</si>
  <si>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</si>
  <si>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</si>
  <si>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</si>
  <si>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</si>
  <si>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</si>
  <si>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</si>
  <si>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</si>
  <si>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</si>
  <si>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</si>
  <si>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</si>
  <si>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</si>
  <si>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</si>
  <si>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</si>
  <si>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</si>
  <si>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</si>
  <si>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</si>
  <si>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</si>
  <si>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</si>
  <si>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</si>
  <si>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</si>
  <si>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</si>
  <si>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</si>
  <si>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</si>
  <si>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</si>
  <si>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</si>
  <si>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</si>
  <si>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</si>
  <si>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</si>
  <si>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</si>
  <si>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</si>
  <si>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</si>
  <si>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</si>
  <si>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</si>
  <si>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</si>
  <si>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</si>
  <si>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</si>
  <si>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</si>
  <si>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</si>
  <si>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</si>
  <si>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</si>
  <si>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</si>
  <si>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</si>
  <si>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</si>
  <si>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</si>
  <si>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</si>
  <si>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</si>
  <si>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</si>
  <si>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</si>
  <si>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</si>
  <si>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</si>
  <si>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</si>
  <si>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</si>
  <si>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</si>
  <si>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</si>
  <si>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</si>
  <si>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</si>
  <si>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</si>
  <si>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</si>
  <si>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</si>
  <si>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</si>
  <si>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</si>
  <si>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</si>
  <si>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</si>
  <si>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</si>
  <si>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</si>
  <si>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</si>
  <si>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</si>
  <si>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</si>
  <si>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</si>
  <si>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</si>
  <si>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</si>
  <si>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</si>
  <si>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</si>
  <si>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</si>
  <si>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</si>
  <si>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</si>
  <si>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</si>
  <si>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</si>
  <si>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</si>
  <si>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</si>
  <si>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</si>
  <si>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</si>
  <si>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</si>
  <si>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</si>
  <si>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</si>
  <si>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</si>
  <si>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</si>
  <si>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</si>
  <si>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</si>
  <si>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</si>
  <si>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</si>
  <si>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</si>
  <si>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</si>
  <si>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</si>
  <si>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</si>
  <si>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</si>
  <si>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</si>
  <si>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</si>
  <si>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</si>
  <si>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</si>
  <si>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</si>
  <si>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</si>
  <si>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</si>
  <si>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</si>
  <si>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</si>
  <si>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</si>
  <si>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</si>
  <si>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</si>
  <si>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</si>
  <si>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</si>
  <si>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</si>
  <si>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</si>
  <si>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</si>
  <si>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</si>
  <si>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</si>
  <si>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</si>
  <si>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</si>
  <si>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</si>
  <si>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</si>
  <si>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</si>
  <si>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</si>
  <si>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</si>
  <si>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</si>
  <si>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</si>
  <si>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</si>
  <si>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</si>
  <si>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</si>
  <si>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</si>
  <si>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</si>
  <si>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</si>
  <si>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</si>
  <si>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</si>
  <si>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</si>
  <si>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</si>
  <si>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</si>
  <si>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</si>
  <si>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</si>
  <si>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</si>
  <si>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</si>
  <si>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</si>
  <si>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</si>
  <si>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</si>
  <si>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</si>
  <si>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</si>
  <si>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</si>
  <si>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</si>
  <si>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</si>
  <si>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</si>
  <si>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</si>
  <si>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</si>
  <si>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</si>
  <si>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</si>
  <si>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</si>
  <si>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</si>
  <si>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</si>
  <si>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</si>
  <si>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</si>
  <si>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short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</si>
  <si>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</si>
  <si>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</si>
  <si>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</si>
  <si>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</si>
  <si>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</si>
  <si>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</si>
  <si>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</si>
  <si>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</si>
  <si>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</si>
  <si>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</si>
  <si>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</si>
  <si>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</si>
  <si>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</si>
  <si>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</si>
  <si>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</si>
  <si>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November Month to Date</t>
  </si>
  <si>
    <t>(NVDA) 12/$117-$120 call spread</t>
  </si>
  <si>
    <t>(NVDA) 12/$117 calls</t>
  </si>
  <si>
    <t>(NVDA) 12/$120 calls</t>
  </si>
  <si>
    <t>(GLD) 12/$435-$340 call spread</t>
  </si>
  <si>
    <t>(TSLA) 12/$230-$240 call spread</t>
  </si>
  <si>
    <t>(TSLA) 12/$230 calls</t>
  </si>
  <si>
    <t>(TSLA) 12/$240 calls</t>
  </si>
  <si>
    <t>(JPM) 12/$210-$220 call spread</t>
  </si>
  <si>
    <t>(JPM) 12/$210 calls</t>
  </si>
  <si>
    <t>(JPM) 12/$220 calls</t>
  </si>
  <si>
    <t>(TSLA) 12/$250-$260 call spread</t>
  </si>
  <si>
    <t>(MS) 12/$110-$115 call spread</t>
  </si>
  <si>
    <t>(TSLA) 12/$250 calls</t>
  </si>
  <si>
    <t>(TSLA) 12/$260 calls</t>
  </si>
  <si>
    <t>(MS) 12/$110 calls</t>
  </si>
  <si>
    <t>(MS) 12/$115 calls</t>
  </si>
  <si>
    <t>NO POSITIONS</t>
  </si>
  <si>
    <t>(TSLA) 12/$270-$275 call spread</t>
  </si>
  <si>
    <t>(TSLA) 12/$3.90-$400 put spread</t>
  </si>
  <si>
    <t>(TSLA) 12/$270 calls</t>
  </si>
  <si>
    <t>(TSLA) 12/$275 calls</t>
  </si>
  <si>
    <t>(C) 12/$60-$65 calls spread</t>
  </si>
  <si>
    <t>(BAC) 12/$41-$44 call spreads</t>
  </si>
  <si>
    <t>(BAC) $41 calls</t>
  </si>
  <si>
    <t>(BAC) $44 calls</t>
  </si>
  <si>
    <t>(CCJ) 12/$41-44 call spread</t>
  </si>
  <si>
    <t>(VST) 12/$115-$120 call spread</t>
  </si>
  <si>
    <t>((VST) 12/$120 calls</t>
  </si>
  <si>
    <t>(VST) 12/$115 calls</t>
  </si>
  <si>
    <t>(C) 12/$60 calls</t>
  </si>
  <si>
    <t>(C) 12/$65 calls</t>
  </si>
  <si>
    <t>(BLK) 12/$950-$960 call spread</t>
  </si>
  <si>
    <t>(BLK) 12/$950 calls</t>
  </si>
  <si>
    <t>(BLK) 12/$960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</si>
</sst>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  <font>
      <b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0" fontId="28" fillId="0" borderId="3" xfId="0" applyFont="1" applyBorder="1" applyAlignment="1">
      <alignment horizontal="left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32" fillId="0" borderId="1" xfId="0" applyNumberFormat="1" applyFont="1" applyBorder="1" applyAlignment="1">
      <alignment horizontal="left"/>
    </xf>
    <xf numFmtId="0" fontId="28" fillId="0" borderId="3" xfId="0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Sheet1!$B$19:$B$33</c:f>
              <c:numCache>
                <c:formatCode>0.00%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04"/>
  <sheetViews>
    <sheetView tabSelected="1" defaultGridColor="0" topLeftCell="B1" colorId="9" zoomScale="75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45628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6.7663000000000002</v>
      </c>
      <c r="G6" s="5" t="s">
        <v>130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 t="s">
        <v>131</v>
      </c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7.4935499999999999</v>
      </c>
      <c r="G9" s="5" t="s">
        <v>139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SUM(J48:J84)</f>
        <v>0.16779999999999998</v>
      </c>
      <c r="G11" s="5" t="s">
        <v>129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SUM($J$157:J274)</f>
        <v>0.55945000000000011</v>
      </c>
      <c r="G13" s="5" t="s">
        <v>132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F9-729.67%</f>
        <v>0.19685000000000041</v>
      </c>
      <c r="G15" s="5" t="s">
        <v>219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0.72725000000000006</v>
      </c>
      <c r="G17" s="5" t="s">
        <v>127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6" t="s">
        <v>227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220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224</v>
      </c>
      <c r="B21" s="110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 t="s">
        <v>230</v>
      </c>
      <c r="B22" s="110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 t="s">
        <v>237</v>
      </c>
      <c r="B23" s="110">
        <v>0.1</v>
      </c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6" t="s">
        <v>231</v>
      </c>
      <c r="B24" s="110">
        <v>0.1</v>
      </c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6" t="s">
        <v>241</v>
      </c>
      <c r="B25" s="110">
        <v>0.1</v>
      </c>
      <c r="C25" s="6"/>
      <c r="D25" s="6"/>
      <c r="E25" s="6"/>
      <c r="F25" s="19"/>
      <c r="G25" s="5"/>
      <c r="H25" s="90"/>
      <c r="I25" s="7"/>
      <c r="J25" s="7"/>
      <c r="K25" s="8"/>
      <c r="L25" s="9"/>
      <c r="M25" s="6"/>
      <c r="N25" s="19"/>
      <c r="O25" s="1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16" t="s">
        <v>242</v>
      </c>
      <c r="B26" s="110">
        <v>0.1</v>
      </c>
      <c r="C26" s="6"/>
      <c r="D26" s="6"/>
      <c r="E26" s="6"/>
      <c r="F26" s="19"/>
      <c r="G26" s="5"/>
      <c r="H26" s="90"/>
      <c r="I26" s="7"/>
      <c r="J26" s="7"/>
      <c r="K26" s="8"/>
      <c r="L26" s="9"/>
      <c r="M26" s="6"/>
      <c r="N26" s="19"/>
      <c r="O26" s="1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16" t="s">
        <v>246</v>
      </c>
      <c r="B27" s="110">
        <v>0.1</v>
      </c>
      <c r="C27" s="6"/>
      <c r="D27" s="6"/>
      <c r="E27" s="6"/>
      <c r="F27" s="19"/>
      <c r="G27" s="5"/>
      <c r="H27" s="90"/>
      <c r="I27" s="7"/>
      <c r="J27" s="7"/>
      <c r="K27" s="8"/>
      <c r="L27" s="9"/>
      <c r="M27" s="6"/>
      <c r="N27" s="19"/>
      <c r="O27" s="1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16" t="s">
        <v>251</v>
      </c>
      <c r="B28" s="110">
        <v>0.1</v>
      </c>
      <c r="C28" s="6"/>
      <c r="D28" s="6"/>
      <c r="E28" s="6"/>
      <c r="F28" s="19"/>
      <c r="G28" s="5"/>
      <c r="H28" s="90"/>
      <c r="I28" s="7"/>
      <c r="J28" s="7"/>
      <c r="K28" s="8"/>
      <c r="L28" s="9"/>
      <c r="M28" s="6"/>
      <c r="N28" s="19"/>
      <c r="O28" s="1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17"/>
      <c r="B29" s="110"/>
      <c r="C29" s="6"/>
      <c r="D29" s="6"/>
      <c r="E29" s="6"/>
      <c r="F29" s="19"/>
      <c r="G29" s="5"/>
      <c r="H29" s="90"/>
      <c r="I29" s="7"/>
      <c r="J29" s="7"/>
      <c r="K29" s="8"/>
      <c r="L29" s="9"/>
      <c r="M29" s="6"/>
      <c r="N29" s="19"/>
      <c r="O29" s="1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118" t="s">
        <v>12</v>
      </c>
      <c r="B30" s="110"/>
      <c r="C30" s="7"/>
      <c r="D30" s="22"/>
      <c r="E30" s="6"/>
      <c r="F30" s="20"/>
      <c r="G30" s="6"/>
      <c r="H30" s="91"/>
      <c r="I30" s="6"/>
      <c r="J30" s="6"/>
      <c r="K30" s="20"/>
      <c r="L30" s="6"/>
      <c r="M30" s="20"/>
      <c r="N30" s="6"/>
      <c r="O30" s="6"/>
      <c r="P30" s="20"/>
      <c r="Q30" s="6"/>
      <c r="R30" s="20"/>
      <c r="S30" s="6"/>
      <c r="T30" s="20"/>
      <c r="U30" s="6"/>
      <c r="V30" s="20"/>
      <c r="W30" s="6"/>
      <c r="X30" s="20"/>
      <c r="Y30" s="6"/>
      <c r="Z30" s="20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18"/>
      <c r="B31" s="110"/>
      <c r="C31" s="7"/>
      <c r="D31" s="22"/>
      <c r="E31" s="6"/>
      <c r="F31" s="20"/>
      <c r="G31" s="6"/>
      <c r="H31" s="91"/>
      <c r="I31" s="6"/>
      <c r="J31" s="6"/>
      <c r="K31" s="20"/>
      <c r="L31" s="6"/>
      <c r="M31" s="20"/>
      <c r="N31" s="6"/>
      <c r="O31" s="6"/>
      <c r="P31" s="20"/>
      <c r="Q31" s="6"/>
      <c r="R31" s="20"/>
      <c r="S31" s="6"/>
      <c r="T31" s="20"/>
      <c r="U31" s="6"/>
      <c r="V31" s="20"/>
      <c r="W31" s="6"/>
      <c r="X31" s="20"/>
      <c r="Y31" s="6"/>
      <c r="Z31" s="20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21" t="s">
        <v>236</v>
      </c>
      <c r="B32" s="110">
        <v>0</v>
      </c>
      <c r="C32" s="6"/>
      <c r="D32" s="6"/>
      <c r="E32" s="6"/>
      <c r="F32" s="19"/>
      <c r="G32" s="5"/>
      <c r="H32" s="90"/>
      <c r="I32" s="7"/>
      <c r="J32" s="7"/>
      <c r="K32" s="8"/>
      <c r="L32" s="9"/>
      <c r="M32" s="6"/>
      <c r="N32" s="19"/>
      <c r="O32" s="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19"/>
      <c r="B33" s="110"/>
      <c r="C33" s="7"/>
      <c r="D33" s="22"/>
      <c r="E33" s="6"/>
      <c r="F33" s="20"/>
      <c r="G33" s="6"/>
      <c r="H33" s="91"/>
      <c r="I33" s="6"/>
      <c r="J33" s="6"/>
      <c r="K33" s="20"/>
      <c r="L33" s="6"/>
      <c r="M33" s="20"/>
      <c r="N33" s="6"/>
      <c r="O33" s="6"/>
      <c r="P33" s="20"/>
      <c r="Q33" s="6"/>
      <c r="R33" s="20"/>
      <c r="S33" s="6"/>
      <c r="T33" s="20"/>
      <c r="U33" s="6"/>
      <c r="V33" s="20"/>
      <c r="W33" s="6"/>
      <c r="X33" s="20"/>
      <c r="Y33" s="6"/>
      <c r="Z33" s="20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3" customFormat="1" ht="30.75" customHeight="1" x14ac:dyDescent="0.35">
      <c r="A34" s="109" t="s">
        <v>13</v>
      </c>
      <c r="B34" s="110">
        <v>1</v>
      </c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A35" s="109"/>
      <c r="B35" s="110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A36" s="120"/>
      <c r="B36" s="110"/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3" customFormat="1" ht="30.75" customHeight="1" x14ac:dyDescent="0.35">
      <c r="A37" s="109" t="s">
        <v>14</v>
      </c>
      <c r="B37" s="110">
        <v>1</v>
      </c>
      <c r="C37" s="24"/>
      <c r="D37" s="24"/>
      <c r="E37" s="25"/>
      <c r="F37" s="26"/>
      <c r="G37" s="27"/>
      <c r="H37" s="92"/>
      <c r="I37" s="28"/>
      <c r="J37" s="28"/>
      <c r="K37" s="29"/>
      <c r="L37" s="30"/>
    </row>
    <row r="38" spans="1:36" s="23" customFormat="1" ht="30.75" customHeight="1" x14ac:dyDescent="0.35">
      <c r="B38" s="21"/>
      <c r="C38" s="24"/>
      <c r="D38" s="24"/>
      <c r="E38" s="25"/>
      <c r="F38" s="26"/>
      <c r="G38" s="27"/>
      <c r="H38" s="92"/>
      <c r="I38" s="28"/>
      <c r="J38" s="28"/>
      <c r="K38" s="29"/>
      <c r="L38" s="30"/>
    </row>
    <row r="39" spans="1:36" s="23" customFormat="1" ht="30.75" customHeight="1" x14ac:dyDescent="0.35">
      <c r="A39" s="17"/>
      <c r="B39" s="21"/>
      <c r="C39" s="24"/>
      <c r="D39" s="24"/>
      <c r="E39" s="25"/>
      <c r="F39" s="26"/>
      <c r="G39" s="27"/>
      <c r="H39" s="92"/>
      <c r="I39" s="28"/>
      <c r="J39" s="28"/>
      <c r="K39" s="29"/>
      <c r="L39" s="30"/>
    </row>
    <row r="40" spans="1:36" s="23" customFormat="1" ht="30.75" customHeight="1" x14ac:dyDescent="0.3">
      <c r="A40" s="65"/>
      <c r="B40" s="32"/>
      <c r="C40" s="24"/>
      <c r="D40" s="24"/>
      <c r="E40" s="25"/>
      <c r="F40" s="26"/>
      <c r="G40" s="27"/>
      <c r="H40" s="92"/>
      <c r="I40" s="28"/>
      <c r="J40" s="28"/>
      <c r="K40" s="29"/>
      <c r="L40" s="30"/>
    </row>
    <row r="41" spans="1:36" s="2" customFormat="1" ht="30.75" customHeight="1" x14ac:dyDescent="0.35">
      <c r="B41" s="4"/>
      <c r="C41" s="13"/>
      <c r="D41" s="13"/>
      <c r="E41" s="3"/>
      <c r="F41" s="14"/>
      <c r="G41" s="11"/>
      <c r="H41" s="88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3"/>
      <c r="B42" s="4"/>
      <c r="C42" s="16" t="s">
        <v>15</v>
      </c>
      <c r="D42" s="13"/>
      <c r="E42" s="3"/>
      <c r="F42" s="14"/>
      <c r="G42" s="11"/>
      <c r="H42" s="88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.75" customHeight="1" x14ac:dyDescent="0.35">
      <c r="A43" s="33"/>
      <c r="B43" s="4"/>
      <c r="C43" s="13"/>
      <c r="D43" s="13"/>
      <c r="E43" s="3"/>
      <c r="F43" s="14"/>
      <c r="G43" s="11"/>
      <c r="H43" s="88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s="2" customFormat="1" ht="30.75" customHeight="1" x14ac:dyDescent="0.35">
      <c r="A44" s="17" t="s">
        <v>16</v>
      </c>
      <c r="B44" s="17" t="s">
        <v>16</v>
      </c>
      <c r="C44" s="33"/>
      <c r="D44" s="33"/>
      <c r="E44" s="33"/>
      <c r="F44" s="34"/>
      <c r="G44" s="34"/>
      <c r="H44" s="93"/>
      <c r="I44" s="21"/>
      <c r="J44" s="21"/>
      <c r="K44" s="35"/>
      <c r="L44" s="36"/>
      <c r="M44" s="17" t="s">
        <v>17</v>
      </c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2" customFormat="1" ht="30.75" customHeight="1" x14ac:dyDescent="0.35">
      <c r="A45" s="17" t="s">
        <v>18</v>
      </c>
      <c r="B45" s="17" t="s">
        <v>19</v>
      </c>
      <c r="C45" s="33"/>
      <c r="D45" s="17" t="s">
        <v>20</v>
      </c>
      <c r="E45" s="33"/>
      <c r="F45" s="17" t="s">
        <v>21</v>
      </c>
      <c r="G45" s="17" t="s">
        <v>22</v>
      </c>
      <c r="H45" s="93"/>
      <c r="I45" s="21"/>
      <c r="J45" s="21"/>
      <c r="K45" s="17" t="s">
        <v>23</v>
      </c>
      <c r="L45" s="36"/>
      <c r="M45" s="17" t="s">
        <v>24</v>
      </c>
      <c r="N45" s="17" t="s">
        <v>186</v>
      </c>
      <c r="O45" s="17" t="s">
        <v>186</v>
      </c>
      <c r="P45" s="17" t="s">
        <v>27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36" s="2" customFormat="1" ht="30.75" customHeight="1" x14ac:dyDescent="0.35">
      <c r="A46" s="37"/>
      <c r="B46" s="18"/>
      <c r="C46" s="17" t="s">
        <v>28</v>
      </c>
      <c r="D46" s="17" t="s">
        <v>29</v>
      </c>
      <c r="E46" s="17" t="s">
        <v>30</v>
      </c>
      <c r="F46" s="17" t="s">
        <v>31</v>
      </c>
      <c r="G46" s="17" t="s">
        <v>32</v>
      </c>
      <c r="H46" s="94" t="s">
        <v>33</v>
      </c>
      <c r="I46" s="17" t="s">
        <v>34</v>
      </c>
      <c r="J46" s="17" t="s">
        <v>35</v>
      </c>
      <c r="K46" s="17" t="s">
        <v>36</v>
      </c>
      <c r="L46" s="17" t="s">
        <v>37</v>
      </c>
      <c r="M46" s="17" t="s">
        <v>38</v>
      </c>
      <c r="N46" s="17" t="s">
        <v>187</v>
      </c>
      <c r="O46" s="17" t="s">
        <v>187</v>
      </c>
      <c r="P46" s="17" t="s">
        <v>41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s="71" customFormat="1" ht="30.75" customHeight="1" x14ac:dyDescent="0.35">
      <c r="A47" s="73"/>
      <c r="B47" s="74"/>
      <c r="C47" s="69"/>
      <c r="D47" s="69"/>
      <c r="E47" s="69"/>
      <c r="F47" s="69"/>
      <c r="G47" s="69"/>
      <c r="H47" s="95"/>
      <c r="I47" s="69"/>
      <c r="J47" s="69"/>
      <c r="K47" s="69"/>
      <c r="L47" s="69"/>
      <c r="M47" s="69"/>
      <c r="N47" s="69"/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1:36" s="57" customFormat="1" ht="30.75" customHeight="1" x14ac:dyDescent="0.35">
      <c r="A48" s="64">
        <v>45576</v>
      </c>
      <c r="B48" s="64"/>
      <c r="C48" s="57" t="s">
        <v>228</v>
      </c>
      <c r="D48" s="57" t="s">
        <v>42</v>
      </c>
      <c r="E48" s="57" t="s">
        <v>43</v>
      </c>
      <c r="F48" s="61">
        <v>220</v>
      </c>
      <c r="G48" s="62">
        <v>30</v>
      </c>
      <c r="H48" s="84">
        <v>37.130000000000003</v>
      </c>
      <c r="I48" s="54">
        <f>(G48-H48)/(G48)*(-G48*100*P48)/100000</f>
        <v>8.5560000000000039E-2</v>
      </c>
      <c r="J48" s="54">
        <f>I48+I49</f>
        <v>1.1160000000000059E-2</v>
      </c>
      <c r="K48" s="59">
        <v>0.1</v>
      </c>
      <c r="L48" s="60">
        <v>1</v>
      </c>
      <c r="M48" s="59">
        <v>0.1</v>
      </c>
      <c r="N48" s="58">
        <v>-0.2</v>
      </c>
      <c r="O48" s="75">
        <v>0.16</v>
      </c>
      <c r="P48" s="57">
        <v>12</v>
      </c>
    </row>
    <row r="49" spans="1:16" s="63" customFormat="1" ht="30.75" customHeight="1" x14ac:dyDescent="0.35">
      <c r="A49" s="64">
        <v>45576</v>
      </c>
      <c r="B49" s="112"/>
      <c r="C49" s="57" t="s">
        <v>229</v>
      </c>
      <c r="D49" s="57" t="s">
        <v>42</v>
      </c>
      <c r="E49" s="63" t="s">
        <v>203</v>
      </c>
      <c r="F49" s="61">
        <v>220</v>
      </c>
      <c r="G49" s="62">
        <v>21.1</v>
      </c>
      <c r="H49" s="84">
        <v>27.3</v>
      </c>
      <c r="I49" s="54">
        <f>(G49-H49)/(G49)*(-G49*100*P49)/100000</f>
        <v>-7.439999999999998E-2</v>
      </c>
      <c r="J49" s="55"/>
      <c r="N49" s="59">
        <v>0.216</v>
      </c>
      <c r="P49" s="63">
        <v>-12</v>
      </c>
    </row>
    <row r="50" spans="1:16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16" s="57" customFormat="1" ht="30.75" customHeight="1" x14ac:dyDescent="0.35">
      <c r="A51" s="64">
        <v>45600</v>
      </c>
      <c r="B51" s="64"/>
      <c r="C51" s="57" t="s">
        <v>221</v>
      </c>
      <c r="D51" s="57" t="s">
        <v>42</v>
      </c>
      <c r="E51" s="57" t="s">
        <v>43</v>
      </c>
      <c r="F51" s="61">
        <v>120</v>
      </c>
      <c r="G51" s="62">
        <v>25</v>
      </c>
      <c r="H51" s="84">
        <v>22.1</v>
      </c>
      <c r="I51" s="54">
        <f>(G51-H51)/(G51)*(-G51*100*P51)/100000</f>
        <v>-0.11599999999999995</v>
      </c>
      <c r="J51" s="54">
        <f>I51+I52</f>
        <v>2.4000000000000063E-2</v>
      </c>
      <c r="K51" s="59">
        <v>0.1</v>
      </c>
      <c r="L51" s="60">
        <v>1</v>
      </c>
      <c r="M51" s="59">
        <v>0.1</v>
      </c>
      <c r="N51" s="58">
        <v>-0.2</v>
      </c>
      <c r="O51" s="75">
        <v>0.16</v>
      </c>
      <c r="P51" s="57">
        <v>40</v>
      </c>
    </row>
    <row r="52" spans="1:16" s="63" customFormat="1" ht="30.75" customHeight="1" x14ac:dyDescent="0.35">
      <c r="A52" s="64">
        <v>45600</v>
      </c>
      <c r="B52" s="112"/>
      <c r="C52" s="57" t="s">
        <v>222</v>
      </c>
      <c r="D52" s="57" t="s">
        <v>42</v>
      </c>
      <c r="E52" s="63" t="s">
        <v>203</v>
      </c>
      <c r="F52" s="61">
        <v>120</v>
      </c>
      <c r="G52" s="62">
        <v>22.7</v>
      </c>
      <c r="H52" s="84">
        <v>19.2</v>
      </c>
      <c r="I52" s="54">
        <f>(G52-H52)/(G52)*(-G52*100*P52)/100000</f>
        <v>0.14000000000000001</v>
      </c>
      <c r="J52" s="55"/>
      <c r="N52" s="59">
        <v>0.216</v>
      </c>
      <c r="P52" s="63">
        <v>-40</v>
      </c>
    </row>
    <row r="53" spans="1:16" s="63" customFormat="1" ht="30.75" customHeight="1" x14ac:dyDescent="0.35">
      <c r="A53" s="64"/>
      <c r="B53" s="112"/>
      <c r="C53" s="57"/>
      <c r="D53" s="57"/>
      <c r="F53" s="61"/>
      <c r="G53" s="62"/>
      <c r="H53" s="84"/>
      <c r="I53" s="54"/>
      <c r="J53" s="55"/>
      <c r="N53" s="59"/>
    </row>
    <row r="54" spans="1:16" s="57" customFormat="1" ht="30.75" customHeight="1" x14ac:dyDescent="0.35">
      <c r="A54" s="64">
        <v>45603</v>
      </c>
      <c r="B54" s="64"/>
      <c r="C54" s="57" t="s">
        <v>225</v>
      </c>
      <c r="D54" s="57" t="s">
        <v>42</v>
      </c>
      <c r="E54" s="57" t="s">
        <v>43</v>
      </c>
      <c r="F54" s="61">
        <v>240</v>
      </c>
      <c r="G54" s="62">
        <v>67</v>
      </c>
      <c r="H54" s="84">
        <v>128.1</v>
      </c>
      <c r="I54" s="54">
        <f>(G54-H54)/(G54)*(-G54*100*P54)/100000</f>
        <v>0.73319999999999996</v>
      </c>
      <c r="J54" s="54">
        <f>I54+I55</f>
        <v>1.523999999999992E-2</v>
      </c>
      <c r="K54" s="59">
        <v>0.1</v>
      </c>
      <c r="L54" s="60">
        <v>1</v>
      </c>
      <c r="M54" s="59">
        <v>0.1</v>
      </c>
      <c r="N54" s="58">
        <v>-0.2</v>
      </c>
      <c r="O54" s="75">
        <v>0.16</v>
      </c>
      <c r="P54" s="57">
        <v>12</v>
      </c>
    </row>
    <row r="55" spans="1:16" s="63" customFormat="1" ht="30.75" customHeight="1" x14ac:dyDescent="0.35">
      <c r="A55" s="64">
        <v>45603</v>
      </c>
      <c r="B55" s="112"/>
      <c r="C55" s="57" t="s">
        <v>226</v>
      </c>
      <c r="D55" s="57" t="s">
        <v>42</v>
      </c>
      <c r="E55" s="63" t="s">
        <v>203</v>
      </c>
      <c r="F55" s="61">
        <v>240</v>
      </c>
      <c r="G55" s="62">
        <v>58.5</v>
      </c>
      <c r="H55" s="84">
        <v>118.33</v>
      </c>
      <c r="I55" s="54">
        <f>(G55-H55)/(G55)*(-G55*100*P55)/100000</f>
        <v>-0.71796000000000004</v>
      </c>
      <c r="J55" s="55"/>
      <c r="N55" s="59">
        <v>0.216</v>
      </c>
      <c r="P55" s="63">
        <v>-12</v>
      </c>
    </row>
    <row r="56" spans="1:16" s="63" customFormat="1" ht="30.75" customHeight="1" x14ac:dyDescent="0.35">
      <c r="A56" s="64"/>
      <c r="B56" s="112"/>
      <c r="C56" s="57"/>
      <c r="D56" s="57"/>
      <c r="F56" s="61"/>
      <c r="G56" s="62"/>
      <c r="H56" s="84"/>
      <c r="I56" s="54"/>
      <c r="J56" s="55"/>
      <c r="N56" s="59"/>
    </row>
    <row r="57" spans="1:16" s="57" customFormat="1" ht="30.75" customHeight="1" x14ac:dyDescent="0.35">
      <c r="A57" s="64">
        <v>45604</v>
      </c>
      <c r="B57" s="64"/>
      <c r="C57" s="57" t="s">
        <v>232</v>
      </c>
      <c r="D57" s="57" t="s">
        <v>42</v>
      </c>
      <c r="E57" s="57" t="s">
        <v>43</v>
      </c>
      <c r="F57" s="61">
        <v>260</v>
      </c>
      <c r="G57" s="62">
        <v>74</v>
      </c>
      <c r="H57" s="84">
        <v>108.5</v>
      </c>
      <c r="I57" s="54">
        <f>(G57-H57)/(G57)*(-G57*100*P57)/100000</f>
        <v>0.44850000000000001</v>
      </c>
      <c r="J57" s="54">
        <f>I57+I58</f>
        <v>2.4700000000000055E-2</v>
      </c>
      <c r="K57" s="59">
        <v>0.1</v>
      </c>
      <c r="L57" s="60">
        <v>1</v>
      </c>
      <c r="M57" s="59">
        <v>0.1</v>
      </c>
      <c r="N57" s="58">
        <v>-0.2</v>
      </c>
      <c r="O57" s="75">
        <v>0.16</v>
      </c>
      <c r="P57" s="57">
        <v>13</v>
      </c>
    </row>
    <row r="58" spans="1:16" s="63" customFormat="1" ht="30.75" customHeight="1" x14ac:dyDescent="0.35">
      <c r="A58" s="64">
        <v>45604</v>
      </c>
      <c r="B58" s="112"/>
      <c r="C58" s="57" t="s">
        <v>233</v>
      </c>
      <c r="D58" s="57" t="s">
        <v>42</v>
      </c>
      <c r="E58" s="63" t="s">
        <v>203</v>
      </c>
      <c r="F58" s="61">
        <v>260</v>
      </c>
      <c r="G58" s="62">
        <v>66</v>
      </c>
      <c r="H58" s="84">
        <v>98.6</v>
      </c>
      <c r="I58" s="54">
        <f>(G58-H58)/(G58)*(-G58*100*P58)/100000</f>
        <v>-0.42379999999999995</v>
      </c>
      <c r="J58" s="55"/>
      <c r="N58" s="59">
        <v>0.216</v>
      </c>
      <c r="P58" s="63">
        <v>-13</v>
      </c>
    </row>
    <row r="59" spans="1:16" s="63" customFormat="1" ht="30.75" customHeight="1" x14ac:dyDescent="0.35">
      <c r="A59" s="64"/>
      <c r="B59" s="112"/>
      <c r="C59" s="57"/>
      <c r="D59" s="57"/>
      <c r="F59" s="61"/>
      <c r="G59" s="62"/>
      <c r="H59" s="84"/>
      <c r="I59" s="54"/>
      <c r="J59" s="55"/>
      <c r="N59" s="59"/>
    </row>
    <row r="60" spans="1:16" s="57" customFormat="1" ht="30.75" customHeight="1" x14ac:dyDescent="0.35">
      <c r="A60" s="64">
        <v>45608</v>
      </c>
      <c r="B60" s="64"/>
      <c r="C60" s="57" t="s">
        <v>239</v>
      </c>
      <c r="D60" s="57" t="s">
        <v>42</v>
      </c>
      <c r="E60" s="57" t="s">
        <v>43</v>
      </c>
      <c r="F60" s="61">
        <v>275</v>
      </c>
      <c r="G60" s="62">
        <v>72</v>
      </c>
      <c r="H60" s="84">
        <v>88.75</v>
      </c>
      <c r="I60" s="54">
        <f>(G60-H60)/(G60)*(-G60*100*P60)/100000</f>
        <v>0.41875000000000001</v>
      </c>
      <c r="J60" s="54">
        <f>I60+I61</f>
        <v>2.7499999999999913E-2</v>
      </c>
      <c r="K60" s="59">
        <v>0.1</v>
      </c>
      <c r="L60" s="60">
        <v>1</v>
      </c>
      <c r="M60" s="59">
        <v>0.1</v>
      </c>
      <c r="N60" s="58">
        <v>-0.2</v>
      </c>
      <c r="O60" s="75">
        <v>0.16</v>
      </c>
      <c r="P60" s="57">
        <v>25</v>
      </c>
    </row>
    <row r="61" spans="1:16" s="63" customFormat="1" ht="30.75" customHeight="1" x14ac:dyDescent="0.35">
      <c r="A61" s="64">
        <v>45608</v>
      </c>
      <c r="B61" s="112"/>
      <c r="C61" s="57" t="s">
        <v>240</v>
      </c>
      <c r="D61" s="57" t="s">
        <v>42</v>
      </c>
      <c r="E61" s="63" t="s">
        <v>203</v>
      </c>
      <c r="F61" s="61">
        <v>275</v>
      </c>
      <c r="G61" s="62">
        <v>68.099999999999994</v>
      </c>
      <c r="H61" s="84">
        <v>83.75</v>
      </c>
      <c r="I61" s="54">
        <f>(G61-H61)/(G61)*(-G61*100*P61)/100000</f>
        <v>-0.3912500000000001</v>
      </c>
      <c r="J61" s="55"/>
      <c r="N61" s="59">
        <v>0.216</v>
      </c>
      <c r="P61" s="63">
        <v>-25</v>
      </c>
    </row>
    <row r="62" spans="1:16" s="63" customFormat="1" ht="30.75" customHeight="1" x14ac:dyDescent="0.35">
      <c r="A62" s="64"/>
      <c r="B62" s="112"/>
      <c r="C62" s="57"/>
      <c r="D62" s="57"/>
      <c r="F62" s="61"/>
      <c r="G62" s="62"/>
      <c r="H62" s="84"/>
      <c r="I62" s="54"/>
      <c r="J62" s="55"/>
      <c r="N62" s="59"/>
    </row>
    <row r="63" spans="1:16" s="57" customFormat="1" ht="30.75" customHeight="1" x14ac:dyDescent="0.35">
      <c r="A63" s="64">
        <v>45604</v>
      </c>
      <c r="B63" s="64"/>
      <c r="C63" s="57" t="s">
        <v>234</v>
      </c>
      <c r="D63" s="57" t="s">
        <v>42</v>
      </c>
      <c r="E63" s="57" t="s">
        <v>43</v>
      </c>
      <c r="F63" s="61">
        <v>115</v>
      </c>
      <c r="G63" s="62">
        <v>21</v>
      </c>
      <c r="H63" s="84">
        <v>21.9</v>
      </c>
      <c r="I63" s="54">
        <f>(G63-H63)/(G63)*(-G63*100*P63)/100000</f>
        <v>2.2499999999999964E-2</v>
      </c>
      <c r="J63" s="54">
        <f>I63+I64</f>
        <v>6.7499999999999886E-3</v>
      </c>
      <c r="K63" s="59">
        <v>0.1</v>
      </c>
      <c r="L63" s="60">
        <v>1</v>
      </c>
      <c r="M63" s="59">
        <v>0.1</v>
      </c>
      <c r="N63" s="58">
        <v>-0.2</v>
      </c>
      <c r="O63" s="75">
        <v>0.16</v>
      </c>
      <c r="P63" s="57">
        <v>25</v>
      </c>
    </row>
    <row r="64" spans="1:16" s="63" customFormat="1" ht="30.75" customHeight="1" x14ac:dyDescent="0.35">
      <c r="A64" s="64">
        <v>45604</v>
      </c>
      <c r="B64" s="112"/>
      <c r="C64" s="57" t="s">
        <v>235</v>
      </c>
      <c r="D64" s="57" t="s">
        <v>42</v>
      </c>
      <c r="E64" s="63" t="s">
        <v>203</v>
      </c>
      <c r="F64" s="61">
        <v>115</v>
      </c>
      <c r="G64" s="62">
        <v>16.55</v>
      </c>
      <c r="H64" s="84">
        <v>17.18</v>
      </c>
      <c r="I64" s="54">
        <f>(G64-H64)/(G64)*(-G64*100*P64)/100000</f>
        <v>-1.5749999999999976E-2</v>
      </c>
      <c r="J64" s="55"/>
      <c r="N64" s="59">
        <v>0.216</v>
      </c>
      <c r="P64" s="63">
        <v>-25</v>
      </c>
    </row>
    <row r="65" spans="1:16" s="63" customFormat="1" ht="30.75" customHeight="1" x14ac:dyDescent="0.35">
      <c r="A65" s="64"/>
      <c r="B65" s="112"/>
      <c r="C65" s="57"/>
      <c r="D65" s="57"/>
      <c r="F65" s="61"/>
      <c r="G65" s="62"/>
      <c r="H65" s="84"/>
      <c r="I65" s="54"/>
      <c r="J65" s="55"/>
      <c r="N65" s="59"/>
    </row>
    <row r="66" spans="1:16" s="57" customFormat="1" ht="30.75" customHeight="1" x14ac:dyDescent="0.35">
      <c r="A66" s="64">
        <v>45609</v>
      </c>
      <c r="B66" s="64"/>
      <c r="C66" s="57" t="s">
        <v>249</v>
      </c>
      <c r="D66" s="57" t="s">
        <v>42</v>
      </c>
      <c r="E66" s="57" t="s">
        <v>43</v>
      </c>
      <c r="F66" s="61">
        <v>65</v>
      </c>
      <c r="G66" s="62">
        <v>10</v>
      </c>
      <c r="H66" s="84">
        <v>11.58</v>
      </c>
      <c r="I66" s="54">
        <f>(G66-H66)/(G66)*(-G66*100*P66)/100000</f>
        <v>3.95E-2</v>
      </c>
      <c r="J66" s="54">
        <f>I66+I67</f>
        <v>1.3750000000000019E-2</v>
      </c>
      <c r="K66" s="59">
        <v>0.1</v>
      </c>
      <c r="L66" s="60">
        <v>1</v>
      </c>
      <c r="M66" s="59">
        <v>0.1</v>
      </c>
      <c r="N66" s="58">
        <v>-0.2</v>
      </c>
      <c r="O66" s="75">
        <v>0.16</v>
      </c>
      <c r="P66" s="57">
        <v>25</v>
      </c>
    </row>
    <row r="67" spans="1:16" s="63" customFormat="1" ht="30.75" customHeight="1" x14ac:dyDescent="0.35">
      <c r="A67" s="64">
        <v>45609</v>
      </c>
      <c r="B67" s="112"/>
      <c r="C67" s="57" t="s">
        <v>250</v>
      </c>
      <c r="D67" s="57" t="s">
        <v>42</v>
      </c>
      <c r="E67" s="63" t="s">
        <v>203</v>
      </c>
      <c r="F67" s="61">
        <v>65</v>
      </c>
      <c r="G67" s="62">
        <v>5.65</v>
      </c>
      <c r="H67" s="84">
        <v>6.68</v>
      </c>
      <c r="I67" s="54">
        <f>(G67-H67)/(G67)*(-G67*100*P67)/100000</f>
        <v>-2.5749999999999981E-2</v>
      </c>
      <c r="J67" s="55"/>
      <c r="N67" s="59">
        <v>0.216</v>
      </c>
      <c r="P67" s="63">
        <v>-25</v>
      </c>
    </row>
    <row r="68" spans="1:16" s="63" customFormat="1" ht="30.75" customHeight="1" x14ac:dyDescent="0.35">
      <c r="A68" s="64"/>
      <c r="B68" s="112"/>
      <c r="C68" s="57"/>
      <c r="D68" s="57"/>
      <c r="F68" s="61"/>
      <c r="G68" s="62"/>
      <c r="H68" s="84"/>
      <c r="I68" s="54"/>
      <c r="J68" s="55"/>
      <c r="N68" s="59"/>
    </row>
    <row r="69" spans="1:16" s="57" customFormat="1" ht="30.75" customHeight="1" x14ac:dyDescent="0.35">
      <c r="A69" s="64">
        <v>45609</v>
      </c>
      <c r="B69" s="64"/>
      <c r="C69" s="57" t="s">
        <v>243</v>
      </c>
      <c r="D69" s="57" t="s">
        <v>42</v>
      </c>
      <c r="E69" s="57" t="s">
        <v>43</v>
      </c>
      <c r="F69" s="61">
        <v>44</v>
      </c>
      <c r="G69" s="62">
        <v>5</v>
      </c>
      <c r="H69" s="84">
        <v>6.1</v>
      </c>
      <c r="I69" s="54">
        <f>(G69-H69)/(G69)*(-G69*100*P69)/100000</f>
        <v>4.3999999999999984E-2</v>
      </c>
      <c r="J69" s="54">
        <f>I69+I70</f>
        <v>1.479999999999998E-2</v>
      </c>
      <c r="K69" s="59">
        <v>0.1</v>
      </c>
      <c r="L69" s="60">
        <v>1</v>
      </c>
      <c r="M69" s="59">
        <v>0.1</v>
      </c>
      <c r="N69" s="58">
        <v>-0.2</v>
      </c>
      <c r="O69" s="75">
        <v>0.16</v>
      </c>
      <c r="P69" s="57">
        <v>40</v>
      </c>
    </row>
    <row r="70" spans="1:16" s="63" customFormat="1" ht="30.75" customHeight="1" x14ac:dyDescent="0.35">
      <c r="A70" s="64">
        <v>45609</v>
      </c>
      <c r="B70" s="112"/>
      <c r="C70" s="57" t="s">
        <v>244</v>
      </c>
      <c r="D70" s="57" t="s">
        <v>42</v>
      </c>
      <c r="E70" s="63" t="s">
        <v>203</v>
      </c>
      <c r="F70" s="61">
        <v>44</v>
      </c>
      <c r="G70" s="62">
        <v>2.4</v>
      </c>
      <c r="H70" s="84">
        <v>3.13</v>
      </c>
      <c r="I70" s="54">
        <f>(G70-H70)/(G70)*(-G70*100*P70)/100000</f>
        <v>-2.9200000000000004E-2</v>
      </c>
      <c r="J70" s="55"/>
      <c r="N70" s="59">
        <v>0.216</v>
      </c>
      <c r="P70" s="63">
        <v>-40</v>
      </c>
    </row>
    <row r="71" spans="1:16" s="63" customFormat="1" ht="30.75" customHeight="1" x14ac:dyDescent="0.35">
      <c r="B71" s="112"/>
      <c r="C71" s="57"/>
      <c r="D71" s="57"/>
      <c r="F71" s="61"/>
      <c r="G71" s="62"/>
      <c r="H71" s="84"/>
      <c r="I71" s="54"/>
      <c r="J71" s="55"/>
      <c r="N71" s="59"/>
    </row>
    <row r="72" spans="1:16" s="57" customFormat="1" ht="30.75" customHeight="1" x14ac:dyDescent="0.35">
      <c r="A72" s="64">
        <v>45615</v>
      </c>
      <c r="B72" s="64"/>
      <c r="C72" s="57" t="s">
        <v>248</v>
      </c>
      <c r="D72" s="57" t="s">
        <v>42</v>
      </c>
      <c r="E72" s="57" t="s">
        <v>43</v>
      </c>
      <c r="F72" s="61">
        <v>120</v>
      </c>
      <c r="G72" s="62">
        <v>34</v>
      </c>
      <c r="H72" s="84">
        <v>39.4</v>
      </c>
      <c r="I72" s="54">
        <f>(G72-H72)/(G72)*(-G72*100*P72)/100000</f>
        <v>0.13499999999999995</v>
      </c>
      <c r="J72" s="54">
        <f>I72+I73</f>
        <v>1.24999999999999E-2</v>
      </c>
      <c r="K72" s="59">
        <v>0.1</v>
      </c>
      <c r="L72" s="60">
        <v>1</v>
      </c>
      <c r="M72" s="59">
        <v>0.1</v>
      </c>
      <c r="N72" s="58">
        <v>-0.2</v>
      </c>
      <c r="O72" s="75">
        <v>0.16</v>
      </c>
      <c r="P72" s="57">
        <v>25</v>
      </c>
    </row>
    <row r="73" spans="1:16" s="63" customFormat="1" ht="30.75" customHeight="1" x14ac:dyDescent="0.35">
      <c r="A73" s="64">
        <v>45615</v>
      </c>
      <c r="B73" s="112"/>
      <c r="C73" s="57" t="s">
        <v>247</v>
      </c>
      <c r="D73" s="57" t="s">
        <v>42</v>
      </c>
      <c r="E73" s="63" t="s">
        <v>203</v>
      </c>
      <c r="F73" s="61">
        <v>120</v>
      </c>
      <c r="G73" s="62">
        <v>29.7</v>
      </c>
      <c r="H73" s="84">
        <v>34.6</v>
      </c>
      <c r="I73" s="54">
        <f>(G73-H73)/(G73)*(-G73*100*P73)/100000</f>
        <v>-0.12250000000000005</v>
      </c>
      <c r="J73" s="55"/>
      <c r="N73" s="59">
        <v>0.216</v>
      </c>
      <c r="P73" s="63">
        <v>-25</v>
      </c>
    </row>
    <row r="74" spans="1:16" s="63" customFormat="1" ht="30.75" customHeight="1" x14ac:dyDescent="0.35">
      <c r="A74" s="64"/>
      <c r="B74" s="112"/>
      <c r="C74" s="57"/>
      <c r="D74" s="57"/>
      <c r="F74" s="61"/>
      <c r="G74" s="62"/>
      <c r="H74" s="84"/>
      <c r="I74" s="54"/>
      <c r="J74" s="55"/>
      <c r="N74" s="59"/>
    </row>
    <row r="75" spans="1:16" s="57" customFormat="1" ht="30.75" customHeight="1" x14ac:dyDescent="0.35">
      <c r="A75" s="64">
        <v>45616</v>
      </c>
      <c r="B75" s="64"/>
      <c r="C75" s="57" t="s">
        <v>252</v>
      </c>
      <c r="D75" s="57" t="s">
        <v>42</v>
      </c>
      <c r="E75" s="57" t="s">
        <v>43</v>
      </c>
      <c r="F75" s="61">
        <v>960</v>
      </c>
      <c r="G75" s="62">
        <v>86</v>
      </c>
      <c r="H75" s="84">
        <v>72.95</v>
      </c>
      <c r="I75" s="54">
        <f>(G75-H75)/(G75)*(-G75*100*P75)/100000</f>
        <v>-0.15659999999999999</v>
      </c>
      <c r="J75" s="54">
        <f>I75+I76</f>
        <v>1.7400000000000082E-2</v>
      </c>
      <c r="K75" s="59">
        <v>0.1</v>
      </c>
      <c r="L75" s="60">
        <v>1</v>
      </c>
      <c r="M75" s="59">
        <v>0.1</v>
      </c>
      <c r="N75" s="58">
        <v>-0.2</v>
      </c>
      <c r="O75" s="75">
        <v>0.16</v>
      </c>
      <c r="P75" s="57">
        <v>12</v>
      </c>
    </row>
    <row r="76" spans="1:16" s="63" customFormat="1" ht="30.75" customHeight="1" x14ac:dyDescent="0.35">
      <c r="A76" s="64">
        <v>45616</v>
      </c>
      <c r="B76" s="112"/>
      <c r="C76" s="57" t="s">
        <v>253</v>
      </c>
      <c r="D76" s="57" t="s">
        <v>42</v>
      </c>
      <c r="E76" s="63" t="s">
        <v>203</v>
      </c>
      <c r="F76" s="61">
        <v>960</v>
      </c>
      <c r="G76" s="62">
        <v>77.400000000000006</v>
      </c>
      <c r="H76" s="84">
        <v>62.9</v>
      </c>
      <c r="I76" s="54">
        <f>(G76-H76)/(G76)*(-G76*100*P76)/100000</f>
        <v>0.17400000000000007</v>
      </c>
      <c r="J76" s="55"/>
      <c r="N76" s="59">
        <v>0.216</v>
      </c>
      <c r="P76" s="63">
        <v>-12</v>
      </c>
    </row>
    <row r="77" spans="1:16" s="63" customFormat="1" ht="30.75" customHeight="1" x14ac:dyDescent="0.35">
      <c r="A77" s="64"/>
      <c r="B77" s="112"/>
      <c r="C77" s="57"/>
      <c r="D77" s="57"/>
      <c r="F77" s="61"/>
      <c r="G77" s="62"/>
      <c r="H77" s="84"/>
      <c r="I77" s="54"/>
      <c r="J77" s="55"/>
      <c r="N77" s="59"/>
    </row>
    <row r="78" spans="1:16" s="63" customFormat="1" ht="30.75" customHeight="1" x14ac:dyDescent="0.35">
      <c r="A78" s="64"/>
      <c r="B78" s="112"/>
      <c r="C78" s="57"/>
      <c r="D78" s="57"/>
      <c r="F78" s="61"/>
      <c r="G78" s="62"/>
      <c r="H78" s="84"/>
      <c r="I78" s="54"/>
      <c r="J78" s="55"/>
      <c r="N78" s="59"/>
    </row>
    <row r="79" spans="1:16" s="63" customFormat="1" ht="30.75" customHeight="1" x14ac:dyDescent="0.35">
      <c r="A79" s="64"/>
      <c r="B79" s="112"/>
      <c r="C79" s="57"/>
      <c r="D79" s="57"/>
      <c r="F79" s="61"/>
      <c r="G79" s="62"/>
      <c r="H79" s="84"/>
      <c r="I79" s="54"/>
      <c r="J79" s="55"/>
      <c r="N79" s="59"/>
    </row>
    <row r="80" spans="1:16" s="63" customFormat="1" ht="30.75" customHeight="1" x14ac:dyDescent="0.35">
      <c r="A80" s="64"/>
      <c r="B80" s="112"/>
      <c r="C80" s="57"/>
      <c r="D80" s="57"/>
      <c r="F80" s="61"/>
      <c r="G80" s="62"/>
      <c r="H80" s="84"/>
      <c r="I80" s="54"/>
      <c r="J80" s="55"/>
      <c r="N80" s="59"/>
    </row>
    <row r="81" spans="1:255" s="38" customFormat="1" ht="31" customHeight="1" x14ac:dyDescent="0.35">
      <c r="A81" s="37"/>
      <c r="B81" s="18"/>
      <c r="C81" s="6"/>
      <c r="D81" s="6"/>
      <c r="E81" s="6"/>
      <c r="F81" s="39"/>
      <c r="G81" s="11"/>
      <c r="H81" s="96"/>
      <c r="I81" s="40"/>
      <c r="J81" s="7"/>
      <c r="K81" s="8"/>
      <c r="L81" s="9"/>
      <c r="M81" s="8"/>
      <c r="N81" s="7"/>
      <c r="O81" s="41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2" customFormat="1" ht="30.75" customHeight="1" x14ac:dyDescent="0.35">
      <c r="A82" s="3"/>
      <c r="B82" s="18"/>
      <c r="C82" s="66" t="s">
        <v>58</v>
      </c>
      <c r="D82" s="6"/>
      <c r="E82" s="6"/>
      <c r="F82" s="11"/>
      <c r="G82" s="11"/>
      <c r="H82" s="97"/>
      <c r="I82" s="7"/>
      <c r="J82" s="7"/>
      <c r="K82" s="8"/>
      <c r="L82" s="9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6"/>
      <c r="B83" s="18"/>
      <c r="C83" s="6"/>
      <c r="D83" s="6"/>
      <c r="E83" s="6"/>
      <c r="F83" s="11"/>
      <c r="G83" s="47"/>
      <c r="H83" s="98"/>
      <c r="I83" s="7"/>
      <c r="J83" s="7"/>
      <c r="K83" s="8"/>
      <c r="L83" s="9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17"/>
      <c r="B84" s="17"/>
      <c r="C84" s="33"/>
      <c r="D84" s="33"/>
      <c r="E84" s="33"/>
      <c r="F84" s="34"/>
      <c r="G84" s="34"/>
      <c r="H84" s="93"/>
      <c r="I84" s="21"/>
      <c r="J84" s="21"/>
      <c r="K84" s="35"/>
      <c r="L84" s="36"/>
      <c r="M84" s="17" t="s">
        <v>17</v>
      </c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</row>
    <row r="85" spans="1:255" s="2" customFormat="1" ht="30.75" customHeight="1" x14ac:dyDescent="0.35">
      <c r="A85" s="17" t="s">
        <v>16</v>
      </c>
      <c r="B85" s="17" t="s">
        <v>16</v>
      </c>
      <c r="C85" s="33"/>
      <c r="D85" s="17" t="s">
        <v>20</v>
      </c>
      <c r="E85" s="33"/>
      <c r="F85" s="17" t="s">
        <v>21</v>
      </c>
      <c r="G85" s="17" t="s">
        <v>22</v>
      </c>
      <c r="H85" s="93"/>
      <c r="I85" s="21"/>
      <c r="J85" s="21"/>
      <c r="K85" s="17" t="s">
        <v>23</v>
      </c>
      <c r="L85" s="36"/>
      <c r="M85" s="17" t="s">
        <v>24</v>
      </c>
      <c r="N85" s="17" t="s">
        <v>25</v>
      </c>
      <c r="O85" s="17" t="s">
        <v>26</v>
      </c>
      <c r="P85" s="17" t="s">
        <v>27</v>
      </c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</row>
    <row r="86" spans="1:255" s="2" customFormat="1" ht="30.75" customHeight="1" x14ac:dyDescent="0.35">
      <c r="A86" s="67" t="s">
        <v>18</v>
      </c>
      <c r="B86" s="67" t="s">
        <v>19</v>
      </c>
      <c r="C86" s="17" t="s">
        <v>28</v>
      </c>
      <c r="D86" s="17" t="s">
        <v>29</v>
      </c>
      <c r="E86" s="17" t="s">
        <v>30</v>
      </c>
      <c r="F86" s="17" t="s">
        <v>31</v>
      </c>
      <c r="G86" s="17" t="s">
        <v>32</v>
      </c>
      <c r="H86" s="103" t="s">
        <v>33</v>
      </c>
      <c r="I86" s="17" t="s">
        <v>34</v>
      </c>
      <c r="J86" s="17" t="s">
        <v>35</v>
      </c>
      <c r="K86" s="17" t="s">
        <v>36</v>
      </c>
      <c r="L86" s="17" t="s">
        <v>37</v>
      </c>
      <c r="M86" s="17" t="s">
        <v>38</v>
      </c>
      <c r="N86" s="17" t="s">
        <v>39</v>
      </c>
      <c r="O86" s="17" t="s">
        <v>40</v>
      </c>
      <c r="P86" s="17" t="s">
        <v>41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</row>
    <row r="87" spans="1:255" s="71" customFormat="1" ht="30.75" customHeight="1" x14ac:dyDescent="0.35">
      <c r="A87" s="68"/>
      <c r="B87" s="68"/>
      <c r="C87" s="69"/>
      <c r="D87" s="69"/>
      <c r="E87" s="69"/>
      <c r="F87" s="69"/>
      <c r="G87" s="69"/>
      <c r="H87" s="104"/>
      <c r="I87" s="69"/>
      <c r="J87" s="69"/>
      <c r="K87" s="69"/>
      <c r="L87" s="69"/>
      <c r="M87" s="69"/>
      <c r="N87" s="69"/>
      <c r="O87" s="17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</row>
    <row r="88" spans="1:255" s="57" customFormat="1" ht="30.75" customHeight="1" x14ac:dyDescent="0.35">
      <c r="A88" s="56">
        <v>44918</v>
      </c>
      <c r="B88" s="64">
        <v>44929</v>
      </c>
      <c r="C88" s="57" t="s">
        <v>57</v>
      </c>
      <c r="D88" s="57" t="s">
        <v>42</v>
      </c>
      <c r="E88" s="57" t="s">
        <v>43</v>
      </c>
      <c r="F88" s="61">
        <v>145</v>
      </c>
      <c r="G88" s="62">
        <v>9.8000000000000007</v>
      </c>
      <c r="H88" s="105">
        <v>9.9600000000000009</v>
      </c>
      <c r="I88" s="54">
        <f t="shared" ref="I88:I96" si="0">(G88-H88)/(G88)*(-G88*100*P88)/100000</f>
        <v>1.9200000000000018E-3</v>
      </c>
      <c r="J88" s="54">
        <f>I88+I89</f>
        <v>4.9920000000000006E-2</v>
      </c>
      <c r="K88" s="59">
        <v>0.1</v>
      </c>
      <c r="L88" s="60">
        <v>1</v>
      </c>
      <c r="M88" s="59">
        <v>0.1</v>
      </c>
      <c r="N88" s="58">
        <v>1.9E-3</v>
      </c>
      <c r="O88" s="108">
        <f t="shared" ref="O88:O136" si="1">N88*10</f>
        <v>1.9E-2</v>
      </c>
      <c r="P88" s="57">
        <v>12</v>
      </c>
    </row>
    <row r="89" spans="1:255" s="57" customFormat="1" ht="30.75" customHeight="1" x14ac:dyDescent="0.35">
      <c r="A89" s="56">
        <v>44930</v>
      </c>
      <c r="B89" s="64">
        <v>44938</v>
      </c>
      <c r="C89" s="57" t="s">
        <v>64</v>
      </c>
      <c r="D89" s="57" t="s">
        <v>61</v>
      </c>
      <c r="E89" s="57" t="s">
        <v>43</v>
      </c>
      <c r="F89" s="61">
        <v>99</v>
      </c>
      <c r="G89" s="62">
        <v>2.2999999999999998</v>
      </c>
      <c r="H89" s="105">
        <v>2.9</v>
      </c>
      <c r="I89" s="54">
        <f t="shared" si="0"/>
        <v>4.8000000000000001E-2</v>
      </c>
      <c r="J89" s="54">
        <f>I89+I91</f>
        <v>7.9999999999999988E-2</v>
      </c>
      <c r="K89" s="59">
        <v>0.1</v>
      </c>
      <c r="L89" s="60">
        <v>1</v>
      </c>
      <c r="M89" s="59">
        <v>0.1</v>
      </c>
      <c r="N89" s="58">
        <v>4.8000000000000001E-2</v>
      </c>
      <c r="O89" s="108">
        <f t="shared" si="1"/>
        <v>0.48</v>
      </c>
      <c r="P89" s="57">
        <v>80</v>
      </c>
    </row>
    <row r="90" spans="1:255" s="57" customFormat="1" ht="30.75" customHeight="1" x14ac:dyDescent="0.35">
      <c r="A90" s="56">
        <v>44943</v>
      </c>
      <c r="B90" s="64">
        <v>44945</v>
      </c>
      <c r="C90" s="57" t="s">
        <v>67</v>
      </c>
      <c r="D90" s="57" t="s">
        <v>68</v>
      </c>
      <c r="E90" s="57" t="s">
        <v>43</v>
      </c>
      <c r="F90" s="61">
        <v>290</v>
      </c>
      <c r="G90" s="62">
        <v>9.1999999999999993</v>
      </c>
      <c r="H90" s="105">
        <v>9.8000000000000007</v>
      </c>
      <c r="I90" s="54">
        <f>(G90-H90)/(G90)*(-G90*100*P90)/100000</f>
        <v>7.2000000000000172E-3</v>
      </c>
      <c r="J90" s="54">
        <v>7.1999999999999998E-3</v>
      </c>
      <c r="K90" s="59">
        <v>0.1</v>
      </c>
      <c r="L90" s="60">
        <v>1</v>
      </c>
      <c r="M90" s="59">
        <v>0.1</v>
      </c>
      <c r="N90" s="58">
        <v>7.1999999999999998E-3</v>
      </c>
      <c r="O90" s="108">
        <f t="shared" si="1"/>
        <v>7.1999999999999995E-2</v>
      </c>
      <c r="P90" s="57">
        <v>12</v>
      </c>
    </row>
    <row r="91" spans="1:255" s="57" customFormat="1" ht="30.75" customHeight="1" x14ac:dyDescent="0.35">
      <c r="A91" s="56">
        <v>44915</v>
      </c>
      <c r="B91" s="64">
        <v>44946</v>
      </c>
      <c r="C91" s="57" t="s">
        <v>65</v>
      </c>
      <c r="D91" s="57" t="s">
        <v>61</v>
      </c>
      <c r="E91" s="57" t="s">
        <v>43</v>
      </c>
      <c r="F91" s="61">
        <v>99</v>
      </c>
      <c r="G91" s="62">
        <v>2.6</v>
      </c>
      <c r="H91" s="105">
        <v>3</v>
      </c>
      <c r="I91" s="54">
        <f t="shared" si="0"/>
        <v>3.1999999999999994E-2</v>
      </c>
      <c r="J91" s="54">
        <f>I91+I92</f>
        <v>4.4499999999999998E-2</v>
      </c>
      <c r="K91" s="59">
        <v>0.1</v>
      </c>
      <c r="L91" s="60">
        <v>1</v>
      </c>
      <c r="M91" s="59">
        <v>0.1</v>
      </c>
      <c r="N91" s="58">
        <v>3.2000000000000001E-2</v>
      </c>
      <c r="O91" s="108">
        <f t="shared" si="1"/>
        <v>0.32</v>
      </c>
      <c r="P91" s="57">
        <v>80</v>
      </c>
    </row>
    <row r="92" spans="1:255" s="57" customFormat="1" ht="30.75" customHeight="1" x14ac:dyDescent="0.35">
      <c r="A92" s="56">
        <v>44929</v>
      </c>
      <c r="B92" s="64">
        <v>44946</v>
      </c>
      <c r="C92" s="57" t="s">
        <v>59</v>
      </c>
      <c r="D92" s="57" t="s">
        <v>42</v>
      </c>
      <c r="E92" s="57" t="s">
        <v>43</v>
      </c>
      <c r="F92" s="61">
        <v>80</v>
      </c>
      <c r="G92" s="62">
        <v>4.5</v>
      </c>
      <c r="H92" s="105">
        <v>5</v>
      </c>
      <c r="I92" s="54">
        <f t="shared" si="0"/>
        <v>1.2500000000000001E-2</v>
      </c>
      <c r="J92" s="54">
        <f t="shared" ref="J92" si="2">I92+I93</f>
        <v>4.9699999999999994E-2</v>
      </c>
      <c r="K92" s="59">
        <v>0.1</v>
      </c>
      <c r="L92" s="60">
        <v>1</v>
      </c>
      <c r="M92" s="59">
        <v>0.1</v>
      </c>
      <c r="N92" s="58">
        <v>1.2500000000000001E-2</v>
      </c>
      <c r="O92" s="108">
        <f t="shared" si="1"/>
        <v>0.125</v>
      </c>
      <c r="P92" s="57">
        <v>25</v>
      </c>
    </row>
    <row r="93" spans="1:255" s="57" customFormat="1" ht="30.75" customHeight="1" x14ac:dyDescent="0.35">
      <c r="A93" s="56">
        <v>44914</v>
      </c>
      <c r="B93" s="64">
        <v>44946</v>
      </c>
      <c r="C93" s="57" t="s">
        <v>56</v>
      </c>
      <c r="D93" s="57" t="s">
        <v>61</v>
      </c>
      <c r="E93" s="57" t="s">
        <v>43</v>
      </c>
      <c r="F93" s="61">
        <v>99</v>
      </c>
      <c r="G93" s="62">
        <v>2.0699999999999998</v>
      </c>
      <c r="H93" s="105">
        <v>3</v>
      </c>
      <c r="I93" s="54">
        <f t="shared" si="0"/>
        <v>3.7199999999999997E-2</v>
      </c>
      <c r="J93" s="54">
        <v>3.7199999999999997E-2</v>
      </c>
      <c r="K93" s="59">
        <v>0.1</v>
      </c>
      <c r="L93" s="60">
        <v>1</v>
      </c>
      <c r="M93" s="59">
        <v>0.1</v>
      </c>
      <c r="N93" s="58">
        <v>3.7199999999999997E-2</v>
      </c>
      <c r="O93" s="108">
        <f t="shared" si="1"/>
        <v>0.372</v>
      </c>
      <c r="P93" s="57">
        <v>40</v>
      </c>
    </row>
    <row r="94" spans="1:255" s="57" customFormat="1" ht="30.75" customHeight="1" x14ac:dyDescent="0.35">
      <c r="A94" s="56">
        <v>44929</v>
      </c>
      <c r="B94" s="64">
        <v>44946</v>
      </c>
      <c r="C94" s="57" t="s">
        <v>60</v>
      </c>
      <c r="D94" s="57" t="s">
        <v>62</v>
      </c>
      <c r="E94" s="57" t="s">
        <v>43</v>
      </c>
      <c r="F94" s="61">
        <v>16.5</v>
      </c>
      <c r="G94" s="62">
        <v>0.87</v>
      </c>
      <c r="H94" s="105">
        <v>1</v>
      </c>
      <c r="I94" s="54">
        <f t="shared" si="0"/>
        <v>1.5600000000000003E-2</v>
      </c>
      <c r="J94" s="54">
        <v>1.5599999999999999E-2</v>
      </c>
      <c r="K94" s="59">
        <v>0.1</v>
      </c>
      <c r="L94" s="60">
        <v>1</v>
      </c>
      <c r="M94" s="59">
        <v>0.1</v>
      </c>
      <c r="N94" s="58">
        <v>1.5599999999999999E-2</v>
      </c>
      <c r="O94" s="108">
        <f t="shared" si="1"/>
        <v>0.156</v>
      </c>
      <c r="P94" s="57">
        <v>120</v>
      </c>
    </row>
    <row r="95" spans="1:255" s="57" customFormat="1" ht="30.75" customHeight="1" x14ac:dyDescent="0.35">
      <c r="A95" s="56">
        <v>44930</v>
      </c>
      <c r="B95" s="64">
        <v>44946</v>
      </c>
      <c r="C95" s="57" t="s">
        <v>66</v>
      </c>
      <c r="D95" s="57" t="s">
        <v>62</v>
      </c>
      <c r="E95" s="57" t="s">
        <v>43</v>
      </c>
      <c r="F95" s="61">
        <v>39</v>
      </c>
      <c r="G95" s="62">
        <v>2.6</v>
      </c>
      <c r="H95" s="105">
        <v>3</v>
      </c>
      <c r="I95" s="54">
        <f t="shared" si="0"/>
        <v>1.5999999999999997E-2</v>
      </c>
      <c r="J95" s="54">
        <v>1.6E-2</v>
      </c>
      <c r="K95" s="59">
        <v>0.1</v>
      </c>
      <c r="L95" s="60">
        <v>1</v>
      </c>
      <c r="M95" s="59">
        <v>0.1</v>
      </c>
      <c r="N95" s="58">
        <v>1.6E-2</v>
      </c>
      <c r="O95" s="108">
        <f t="shared" si="1"/>
        <v>0.16</v>
      </c>
      <c r="P95" s="57">
        <v>40</v>
      </c>
    </row>
    <row r="96" spans="1:255" s="57" customFormat="1" ht="30.75" customHeight="1" x14ac:dyDescent="0.35">
      <c r="A96" s="56">
        <v>44930</v>
      </c>
      <c r="B96" s="64">
        <v>44946</v>
      </c>
      <c r="C96" s="57" t="s">
        <v>63</v>
      </c>
      <c r="D96" s="57" t="s">
        <v>62</v>
      </c>
      <c r="E96" s="57" t="s">
        <v>43</v>
      </c>
      <c r="F96" s="61">
        <v>290</v>
      </c>
      <c r="G96" s="62">
        <v>9</v>
      </c>
      <c r="H96" s="105">
        <v>10</v>
      </c>
      <c r="I96" s="54">
        <f t="shared" si="0"/>
        <v>1.7999999999999999E-2</v>
      </c>
      <c r="J96" s="54">
        <v>1.7999999999999999E-2</v>
      </c>
      <c r="K96" s="59">
        <v>0.1</v>
      </c>
      <c r="L96" s="60">
        <v>1</v>
      </c>
      <c r="M96" s="59">
        <v>0.1</v>
      </c>
      <c r="N96" s="58">
        <v>1.7999999999999999E-2</v>
      </c>
      <c r="O96" s="108">
        <f t="shared" si="1"/>
        <v>0.18</v>
      </c>
      <c r="P96" s="57">
        <v>18</v>
      </c>
    </row>
    <row r="97" spans="1:16" s="57" customFormat="1" ht="30.75" customHeight="1" x14ac:dyDescent="0.35">
      <c r="A97" s="56">
        <v>44943</v>
      </c>
      <c r="B97" s="64">
        <v>44950</v>
      </c>
      <c r="C97" s="57" t="s">
        <v>70</v>
      </c>
      <c r="D97" s="57" t="s">
        <v>68</v>
      </c>
      <c r="E97" s="57" t="s">
        <v>43</v>
      </c>
      <c r="F97" s="61">
        <v>100</v>
      </c>
      <c r="G97" s="62">
        <v>4.3</v>
      </c>
      <c r="H97" s="105">
        <v>4.8</v>
      </c>
      <c r="I97" s="54">
        <f t="shared" ref="I97:I103" si="3">(G97-H97)/(G97)*(-G97*100*P97)/100000</f>
        <v>1.2500000000000001E-2</v>
      </c>
      <c r="J97" s="54">
        <v>1.2500000000000001E-2</v>
      </c>
      <c r="K97" s="59">
        <v>0.1</v>
      </c>
      <c r="L97" s="60">
        <v>1</v>
      </c>
      <c r="M97" s="59">
        <v>0.1</v>
      </c>
      <c r="N97" s="58">
        <v>1.2500000000000001E-2</v>
      </c>
      <c r="O97" s="108">
        <f t="shared" si="1"/>
        <v>0.125</v>
      </c>
      <c r="P97" s="57">
        <v>25</v>
      </c>
    </row>
    <row r="98" spans="1:16" s="57" customFormat="1" ht="30.75" customHeight="1" x14ac:dyDescent="0.35">
      <c r="A98" s="56">
        <v>44944</v>
      </c>
      <c r="B98" s="64">
        <v>44952</v>
      </c>
      <c r="C98" s="57" t="s">
        <v>69</v>
      </c>
      <c r="D98" s="57" t="s">
        <v>68</v>
      </c>
      <c r="E98" s="57" t="s">
        <v>43</v>
      </c>
      <c r="F98" s="61">
        <v>60</v>
      </c>
      <c r="G98" s="62">
        <v>4.2</v>
      </c>
      <c r="H98" s="105">
        <v>4.75</v>
      </c>
      <c r="I98" s="54">
        <f t="shared" si="3"/>
        <v>1.3749999999999995E-2</v>
      </c>
      <c r="J98" s="54">
        <v>1.38E-2</v>
      </c>
      <c r="K98" s="59">
        <v>0.1</v>
      </c>
      <c r="L98" s="60">
        <v>1</v>
      </c>
      <c r="M98" s="59">
        <v>0.1</v>
      </c>
      <c r="N98" s="58">
        <v>1.38E-2</v>
      </c>
      <c r="O98" s="108">
        <f t="shared" si="1"/>
        <v>0.13800000000000001</v>
      </c>
      <c r="P98" s="57">
        <v>25</v>
      </c>
    </row>
    <row r="99" spans="1:16" s="57" customFormat="1" ht="30.75" customHeight="1" x14ac:dyDescent="0.35">
      <c r="A99" s="56">
        <v>44949</v>
      </c>
      <c r="B99" s="64">
        <v>44959</v>
      </c>
      <c r="C99" s="57" t="s">
        <v>71</v>
      </c>
      <c r="D99" s="57" t="s">
        <v>68</v>
      </c>
      <c r="E99" s="57" t="s">
        <v>43</v>
      </c>
      <c r="F99" s="61">
        <v>305</v>
      </c>
      <c r="G99" s="62">
        <v>9</v>
      </c>
      <c r="H99" s="105">
        <v>5.35</v>
      </c>
      <c r="I99" s="54">
        <f t="shared" si="3"/>
        <v>-4.3800000000000013E-2</v>
      </c>
      <c r="J99" s="54">
        <v>-4.3799999999999999E-2</v>
      </c>
      <c r="K99" s="59">
        <v>0.1</v>
      </c>
      <c r="L99" s="60">
        <v>1</v>
      </c>
      <c r="M99" s="59">
        <v>0.1</v>
      </c>
      <c r="N99" s="58">
        <v>-4.3799999999999999E-2</v>
      </c>
      <c r="O99" s="108">
        <f t="shared" si="1"/>
        <v>-0.438</v>
      </c>
      <c r="P99" s="57">
        <v>12</v>
      </c>
    </row>
    <row r="100" spans="1:16" s="57" customFormat="1" ht="30.75" customHeight="1" x14ac:dyDescent="0.35">
      <c r="A100" s="56">
        <v>44957</v>
      </c>
      <c r="B100" s="64">
        <v>44959</v>
      </c>
      <c r="C100" s="57" t="s">
        <v>73</v>
      </c>
      <c r="D100" s="57" t="s">
        <v>68</v>
      </c>
      <c r="E100" s="57" t="s">
        <v>43</v>
      </c>
      <c r="F100" s="61">
        <v>155</v>
      </c>
      <c r="G100" s="62">
        <v>4.3</v>
      </c>
      <c r="H100" s="105">
        <v>4.4000000000000004</v>
      </c>
      <c r="I100" s="54">
        <f t="shared" si="3"/>
        <v>2.5000000000000135E-3</v>
      </c>
      <c r="J100" s="54">
        <v>2.5000000000000001E-3</v>
      </c>
      <c r="K100" s="59">
        <v>0.1</v>
      </c>
      <c r="L100" s="60">
        <v>1</v>
      </c>
      <c r="M100" s="59">
        <v>0.1</v>
      </c>
      <c r="N100" s="58">
        <v>2.5000000000000001E-3</v>
      </c>
      <c r="O100" s="108">
        <f t="shared" si="1"/>
        <v>2.5000000000000001E-2</v>
      </c>
      <c r="P100" s="57">
        <v>25</v>
      </c>
    </row>
    <row r="101" spans="1:16" s="57" customFormat="1" ht="30.75" customHeight="1" x14ac:dyDescent="0.35">
      <c r="A101" s="56">
        <v>44957</v>
      </c>
      <c r="B101" s="64">
        <v>44965</v>
      </c>
      <c r="C101" s="57" t="s">
        <v>74</v>
      </c>
      <c r="D101" s="57" t="s">
        <v>68</v>
      </c>
      <c r="E101" s="57" t="s">
        <v>43</v>
      </c>
      <c r="F101" s="61">
        <v>210</v>
      </c>
      <c r="G101" s="62">
        <v>9.1</v>
      </c>
      <c r="H101" s="105">
        <v>8</v>
      </c>
      <c r="I101" s="54">
        <f t="shared" si="3"/>
        <v>-1.3199999999999995E-2</v>
      </c>
      <c r="J101" s="54">
        <v>-1.32E-2</v>
      </c>
      <c r="K101" s="59">
        <v>0.1</v>
      </c>
      <c r="L101" s="60">
        <v>1</v>
      </c>
      <c r="M101" s="59">
        <v>0.1</v>
      </c>
      <c r="N101" s="58">
        <v>-1.32E-2</v>
      </c>
      <c r="O101" s="108">
        <f t="shared" si="1"/>
        <v>-0.13200000000000001</v>
      </c>
      <c r="P101" s="57">
        <v>12</v>
      </c>
    </row>
    <row r="102" spans="1:16" s="57" customFormat="1" ht="30.75" customHeight="1" x14ac:dyDescent="0.35">
      <c r="A102" s="56">
        <v>44963</v>
      </c>
      <c r="B102" s="64">
        <v>44974</v>
      </c>
      <c r="C102" s="57" t="s">
        <v>75</v>
      </c>
      <c r="D102" s="57" t="s">
        <v>68</v>
      </c>
      <c r="E102" s="57" t="s">
        <v>43</v>
      </c>
      <c r="F102" s="61">
        <v>160</v>
      </c>
      <c r="G102" s="62">
        <v>9.1999999999999993</v>
      </c>
      <c r="H102" s="105">
        <v>10</v>
      </c>
      <c r="I102" s="54">
        <f t="shared" si="3"/>
        <v>9.6000000000000061E-3</v>
      </c>
      <c r="J102" s="54">
        <v>9.5999999999999992E-3</v>
      </c>
      <c r="K102" s="59">
        <v>0.1</v>
      </c>
      <c r="L102" s="60">
        <v>1</v>
      </c>
      <c r="M102" s="59">
        <v>0.1</v>
      </c>
      <c r="N102" s="58">
        <v>9.5999999999999992E-3</v>
      </c>
      <c r="O102" s="108">
        <f t="shared" si="1"/>
        <v>9.5999999999999988E-2</v>
      </c>
      <c r="P102" s="57">
        <v>12</v>
      </c>
    </row>
    <row r="103" spans="1:16" s="57" customFormat="1" ht="30.75" customHeight="1" x14ac:dyDescent="0.35">
      <c r="A103" s="56">
        <v>44964</v>
      </c>
      <c r="B103" s="64">
        <v>44974</v>
      </c>
      <c r="C103" s="57" t="s">
        <v>76</v>
      </c>
      <c r="D103" s="57" t="s">
        <v>68</v>
      </c>
      <c r="E103" s="57" t="s">
        <v>43</v>
      </c>
      <c r="F103" s="61">
        <v>165</v>
      </c>
      <c r="G103" s="62">
        <v>9</v>
      </c>
      <c r="H103" s="105">
        <v>10</v>
      </c>
      <c r="I103" s="54">
        <f t="shared" si="3"/>
        <v>1.2E-2</v>
      </c>
      <c r="J103" s="54">
        <v>1.2E-2</v>
      </c>
      <c r="K103" s="59">
        <v>0.1</v>
      </c>
      <c r="L103" s="60">
        <v>1</v>
      </c>
      <c r="M103" s="59">
        <v>0.1</v>
      </c>
      <c r="N103" s="58">
        <v>1.2E-2</v>
      </c>
      <c r="O103" s="108">
        <f t="shared" si="1"/>
        <v>0.12</v>
      </c>
      <c r="P103" s="57">
        <v>12</v>
      </c>
    </row>
    <row r="104" spans="1:16" s="57" customFormat="1" ht="30.75" customHeight="1" x14ac:dyDescent="0.35">
      <c r="A104" s="56">
        <v>44956</v>
      </c>
      <c r="B104" s="64">
        <v>44974</v>
      </c>
      <c r="C104" s="57" t="s">
        <v>72</v>
      </c>
      <c r="D104" s="57" t="s">
        <v>68</v>
      </c>
      <c r="E104" s="57" t="s">
        <v>43</v>
      </c>
      <c r="F104" s="61">
        <v>220</v>
      </c>
      <c r="G104" s="62">
        <v>8.9</v>
      </c>
      <c r="H104" s="105">
        <v>10</v>
      </c>
      <c r="I104" s="54">
        <f t="shared" ref="I104:I109" si="4">(G104-H104)/(G104)*(-G104*100*P104)/100000</f>
        <v>1.3199999999999995E-2</v>
      </c>
      <c r="J104" s="54">
        <f>I104+I105</f>
        <v>3.8199999999999998E-2</v>
      </c>
      <c r="K104" s="59">
        <v>0.1</v>
      </c>
      <c r="L104" s="60">
        <v>1</v>
      </c>
      <c r="M104" s="59">
        <v>0.1</v>
      </c>
      <c r="N104" s="58">
        <v>1.32E-2</v>
      </c>
      <c r="O104" s="108">
        <f t="shared" si="1"/>
        <v>0.13200000000000001</v>
      </c>
      <c r="P104" s="57">
        <v>12</v>
      </c>
    </row>
    <row r="105" spans="1:16" s="57" customFormat="1" ht="30.75" customHeight="1" x14ac:dyDescent="0.35">
      <c r="A105" s="56">
        <v>44978</v>
      </c>
      <c r="B105" s="64">
        <v>44985</v>
      </c>
      <c r="C105" s="57" t="s">
        <v>78</v>
      </c>
      <c r="D105" s="57" t="s">
        <v>68</v>
      </c>
      <c r="E105" s="57" t="s">
        <v>43</v>
      </c>
      <c r="F105" s="61">
        <v>155</v>
      </c>
      <c r="G105" s="62">
        <v>8.9</v>
      </c>
      <c r="H105" s="105">
        <v>9.9</v>
      </c>
      <c r="I105" s="54">
        <f t="shared" si="4"/>
        <v>2.5000000000000001E-2</v>
      </c>
      <c r="J105" s="54">
        <v>2.5000000000000001E-2</v>
      </c>
      <c r="K105" s="59">
        <v>0.1</v>
      </c>
      <c r="L105" s="60">
        <v>1</v>
      </c>
      <c r="M105" s="59">
        <v>0.1</v>
      </c>
      <c r="N105" s="58">
        <v>2.5000000000000001E-2</v>
      </c>
      <c r="O105" s="108">
        <f t="shared" si="1"/>
        <v>0.25</v>
      </c>
      <c r="P105" s="57">
        <v>25</v>
      </c>
    </row>
    <row r="106" spans="1:16" s="57" customFormat="1" ht="30.75" customHeight="1" x14ac:dyDescent="0.35">
      <c r="A106" s="56">
        <v>44978</v>
      </c>
      <c r="B106" s="64">
        <v>44991</v>
      </c>
      <c r="C106" s="57" t="s">
        <v>77</v>
      </c>
      <c r="D106" s="57" t="s">
        <v>68</v>
      </c>
      <c r="E106" s="57" t="s">
        <v>43</v>
      </c>
      <c r="F106" s="61">
        <v>250</v>
      </c>
      <c r="G106" s="62">
        <v>8.9</v>
      </c>
      <c r="H106" s="105">
        <v>9.9</v>
      </c>
      <c r="I106" s="54">
        <f t="shared" si="4"/>
        <v>2.5000000000000001E-2</v>
      </c>
      <c r="J106" s="54">
        <v>2.5000000000000001E-2</v>
      </c>
      <c r="K106" s="59">
        <v>0.1</v>
      </c>
      <c r="L106" s="60">
        <v>1</v>
      </c>
      <c r="M106" s="59">
        <v>0.1</v>
      </c>
      <c r="N106" s="58">
        <v>2.5000000000000001E-2</v>
      </c>
      <c r="O106" s="108">
        <f t="shared" si="1"/>
        <v>0.25</v>
      </c>
      <c r="P106" s="57">
        <v>25</v>
      </c>
    </row>
    <row r="107" spans="1:16" s="57" customFormat="1" ht="30.75" customHeight="1" x14ac:dyDescent="0.35">
      <c r="A107" s="56">
        <v>44978</v>
      </c>
      <c r="B107" s="64">
        <v>44994</v>
      </c>
      <c r="C107" s="57" t="s">
        <v>79</v>
      </c>
      <c r="D107" s="57" t="s">
        <v>61</v>
      </c>
      <c r="E107" s="57" t="s">
        <v>43</v>
      </c>
      <c r="F107" s="61">
        <v>95</v>
      </c>
      <c r="G107" s="62">
        <v>2.6</v>
      </c>
      <c r="H107" s="105">
        <v>2.95</v>
      </c>
      <c r="I107" s="54">
        <f t="shared" si="4"/>
        <v>1.4000000000000002E-2</v>
      </c>
      <c r="J107" s="54">
        <v>1.4E-2</v>
      </c>
      <c r="K107" s="59">
        <v>0.1</v>
      </c>
      <c r="L107" s="60">
        <v>1</v>
      </c>
      <c r="M107" s="59">
        <v>0.1</v>
      </c>
      <c r="N107" s="58">
        <v>1.4E-2</v>
      </c>
      <c r="O107" s="108">
        <f t="shared" si="1"/>
        <v>0.14000000000000001</v>
      </c>
      <c r="P107" s="57">
        <v>40</v>
      </c>
    </row>
    <row r="108" spans="1:16" s="57" customFormat="1" ht="30.75" customHeight="1" x14ac:dyDescent="0.35">
      <c r="A108" s="56">
        <v>44978</v>
      </c>
      <c r="B108" s="64">
        <v>44999</v>
      </c>
      <c r="C108" s="57" t="s">
        <v>84</v>
      </c>
      <c r="D108" s="57" t="s">
        <v>68</v>
      </c>
      <c r="E108" s="57" t="s">
        <v>43</v>
      </c>
      <c r="F108" s="61">
        <v>260</v>
      </c>
      <c r="G108" s="62">
        <v>8.8000000000000007</v>
      </c>
      <c r="H108" s="105">
        <v>9.9499999999999993</v>
      </c>
      <c r="I108" s="54">
        <f t="shared" si="4"/>
        <v>1.3799999999999984E-2</v>
      </c>
      <c r="J108" s="54">
        <v>1.38E-2</v>
      </c>
      <c r="K108" s="59">
        <v>0.1</v>
      </c>
      <c r="L108" s="60">
        <v>1</v>
      </c>
      <c r="M108" s="59">
        <v>0.1</v>
      </c>
      <c r="N108" s="58">
        <v>1.38E-2</v>
      </c>
      <c r="O108" s="108">
        <f t="shared" si="1"/>
        <v>0.13800000000000001</v>
      </c>
      <c r="P108" s="57">
        <v>12</v>
      </c>
    </row>
    <row r="109" spans="1:16" s="57" customFormat="1" ht="30.75" customHeight="1" x14ac:dyDescent="0.35">
      <c r="A109" s="56">
        <v>44991</v>
      </c>
      <c r="B109" s="64">
        <v>45000</v>
      </c>
      <c r="C109" s="57" t="s">
        <v>85</v>
      </c>
      <c r="D109" s="57" t="s">
        <v>68</v>
      </c>
      <c r="E109" s="57" t="s">
        <v>43</v>
      </c>
      <c r="F109" s="61">
        <v>250</v>
      </c>
      <c r="G109" s="62">
        <v>8.8000000000000007</v>
      </c>
      <c r="H109" s="105">
        <v>9.9</v>
      </c>
      <c r="I109" s="54">
        <f t="shared" si="4"/>
        <v>2.749999999999999E-2</v>
      </c>
      <c r="J109" s="54">
        <v>2.75E-2</v>
      </c>
      <c r="K109" s="59">
        <v>0.1</v>
      </c>
      <c r="L109" s="60">
        <v>1</v>
      </c>
      <c r="M109" s="59">
        <v>0.1</v>
      </c>
      <c r="N109" s="58">
        <v>2.75E-2</v>
      </c>
      <c r="O109" s="108">
        <f t="shared" si="1"/>
        <v>0.27500000000000002</v>
      </c>
      <c r="P109" s="57">
        <v>25</v>
      </c>
    </row>
    <row r="110" spans="1:16" s="57" customFormat="1" ht="30.75" customHeight="1" x14ac:dyDescent="0.35">
      <c r="A110" s="56">
        <v>44992</v>
      </c>
      <c r="B110" s="64">
        <v>45002</v>
      </c>
      <c r="C110" s="57" t="s">
        <v>80</v>
      </c>
      <c r="D110" s="57" t="s">
        <v>68</v>
      </c>
      <c r="E110" s="57" t="s">
        <v>43</v>
      </c>
      <c r="F110" s="61">
        <v>270</v>
      </c>
      <c r="G110" s="62">
        <v>8.5</v>
      </c>
      <c r="H110" s="105">
        <v>6.5</v>
      </c>
      <c r="I110" s="54">
        <f t="shared" ref="I110:I115" si="5">(G110-H110)/(G110)*(-G110*100*P110)/100000</f>
        <v>-2.4E-2</v>
      </c>
      <c r="J110" s="54">
        <v>-2.4E-2</v>
      </c>
      <c r="K110" s="59">
        <v>0.1</v>
      </c>
      <c r="L110" s="60">
        <v>1</v>
      </c>
      <c r="M110" s="59">
        <v>0.1</v>
      </c>
      <c r="N110" s="58">
        <v>-2.4E-2</v>
      </c>
      <c r="O110" s="108">
        <f t="shared" si="1"/>
        <v>-0.24</v>
      </c>
      <c r="P110" s="57">
        <v>12</v>
      </c>
    </row>
    <row r="111" spans="1:16" s="57" customFormat="1" ht="30.75" customHeight="1" x14ac:dyDescent="0.35">
      <c r="A111" s="56">
        <v>45000</v>
      </c>
      <c r="B111" s="64">
        <v>45008</v>
      </c>
      <c r="C111" s="57" t="s">
        <v>89</v>
      </c>
      <c r="D111" s="57" t="s">
        <v>61</v>
      </c>
      <c r="E111" s="57" t="s">
        <v>43</v>
      </c>
      <c r="F111" s="61">
        <v>114</v>
      </c>
      <c r="G111" s="62">
        <v>2.5</v>
      </c>
      <c r="H111" s="105">
        <v>2.9</v>
      </c>
      <c r="I111" s="54">
        <f t="shared" si="5"/>
        <v>1.5999999999999997E-2</v>
      </c>
      <c r="J111" s="54">
        <v>1.6E-2</v>
      </c>
      <c r="K111" s="59">
        <v>0.1</v>
      </c>
      <c r="L111" s="60">
        <v>1</v>
      </c>
      <c r="M111" s="59">
        <v>0.1</v>
      </c>
      <c r="N111" s="58">
        <v>1.6E-2</v>
      </c>
      <c r="O111" s="108">
        <f t="shared" si="1"/>
        <v>0.16</v>
      </c>
      <c r="P111" s="57">
        <v>40</v>
      </c>
    </row>
    <row r="112" spans="1:16" s="57" customFormat="1" ht="30.75" customHeight="1" x14ac:dyDescent="0.35">
      <c r="A112" s="56">
        <v>44998</v>
      </c>
      <c r="B112" s="64">
        <v>45008</v>
      </c>
      <c r="C112" s="57" t="s">
        <v>82</v>
      </c>
      <c r="D112" s="57" t="s">
        <v>68</v>
      </c>
      <c r="E112" s="57" t="s">
        <v>43</v>
      </c>
      <c r="F112" s="61">
        <v>35</v>
      </c>
      <c r="G112" s="62">
        <v>4</v>
      </c>
      <c r="H112" s="105">
        <v>4.8499999999999996</v>
      </c>
      <c r="I112" s="54">
        <f t="shared" si="5"/>
        <v>2.1249999999999991E-2</v>
      </c>
      <c r="J112" s="54">
        <v>2.1299999999999999E-2</v>
      </c>
      <c r="K112" s="59">
        <v>0.1</v>
      </c>
      <c r="L112" s="60">
        <v>1</v>
      </c>
      <c r="M112" s="59">
        <v>0.1</v>
      </c>
      <c r="N112" s="58">
        <v>2.1299999999999999E-2</v>
      </c>
      <c r="O112" s="108">
        <f t="shared" si="1"/>
        <v>0.21299999999999999</v>
      </c>
      <c r="P112" s="57">
        <v>25</v>
      </c>
    </row>
    <row r="113" spans="1:16" s="57" customFormat="1" ht="30.75" customHeight="1" x14ac:dyDescent="0.35">
      <c r="A113" s="64">
        <v>45005</v>
      </c>
      <c r="B113" s="64">
        <v>45013</v>
      </c>
      <c r="C113" s="57" t="s">
        <v>88</v>
      </c>
      <c r="D113" s="57" t="s">
        <v>61</v>
      </c>
      <c r="E113" s="57" t="s">
        <v>43</v>
      </c>
      <c r="F113" s="61">
        <v>113</v>
      </c>
      <c r="G113" s="62">
        <v>2.6</v>
      </c>
      <c r="H113" s="105">
        <v>2.92</v>
      </c>
      <c r="I113" s="54">
        <f t="shared" si="5"/>
        <v>1.2799999999999994E-2</v>
      </c>
      <c r="J113" s="54">
        <v>1.2800000000000001E-2</v>
      </c>
      <c r="K113" s="59">
        <v>0.1</v>
      </c>
      <c r="L113" s="60">
        <v>1</v>
      </c>
      <c r="M113" s="59">
        <v>0.1</v>
      </c>
      <c r="N113" s="58">
        <v>1.2800000000000001E-2</v>
      </c>
      <c r="O113" s="108">
        <f t="shared" si="1"/>
        <v>0.128</v>
      </c>
      <c r="P113" s="57">
        <v>40</v>
      </c>
    </row>
    <row r="114" spans="1:16" s="57" customFormat="1" ht="30.75" customHeight="1" x14ac:dyDescent="0.35">
      <c r="A114" s="64">
        <v>45013</v>
      </c>
      <c r="B114" s="64">
        <v>45028</v>
      </c>
      <c r="C114" s="57" t="s">
        <v>93</v>
      </c>
      <c r="D114" s="57" t="s">
        <v>61</v>
      </c>
      <c r="E114" s="57" t="s">
        <v>43</v>
      </c>
      <c r="F114" s="61">
        <v>113</v>
      </c>
      <c r="G114" s="62">
        <v>2.6</v>
      </c>
      <c r="H114" s="105">
        <v>2.98</v>
      </c>
      <c r="I114" s="54">
        <f t="shared" si="5"/>
        <v>1.5199999999999995E-2</v>
      </c>
      <c r="J114" s="54">
        <v>1.52E-2</v>
      </c>
      <c r="K114" s="59">
        <v>0.1</v>
      </c>
      <c r="L114" s="60">
        <v>1</v>
      </c>
      <c r="M114" s="59">
        <v>0.1</v>
      </c>
      <c r="N114" s="58">
        <v>1.52E-2</v>
      </c>
      <c r="O114" s="108">
        <f t="shared" si="1"/>
        <v>0.152</v>
      </c>
      <c r="P114" s="57">
        <v>40</v>
      </c>
    </row>
    <row r="115" spans="1:16" s="57" customFormat="1" ht="30.75" customHeight="1" x14ac:dyDescent="0.35">
      <c r="A115" s="56">
        <v>44998</v>
      </c>
      <c r="B115" s="64">
        <v>45030</v>
      </c>
      <c r="C115" s="57" t="s">
        <v>83</v>
      </c>
      <c r="D115" s="57" t="s">
        <v>68</v>
      </c>
      <c r="E115" s="57" t="s">
        <v>43</v>
      </c>
      <c r="F115" s="61">
        <v>115</v>
      </c>
      <c r="G115" s="62">
        <v>8.5</v>
      </c>
      <c r="H115" s="105">
        <v>9.9499999999999993</v>
      </c>
      <c r="I115" s="54">
        <f t="shared" si="5"/>
        <v>1.7399999999999992E-2</v>
      </c>
      <c r="J115" s="54">
        <v>1.7399999999999999E-2</v>
      </c>
      <c r="K115" s="59">
        <v>0.1</v>
      </c>
      <c r="L115" s="60">
        <v>1</v>
      </c>
      <c r="M115" s="59">
        <v>0.1</v>
      </c>
      <c r="N115" s="58">
        <v>1.7399999999999999E-2</v>
      </c>
      <c r="O115" s="108">
        <f t="shared" si="1"/>
        <v>0.17399999999999999</v>
      </c>
      <c r="P115" s="57">
        <v>12</v>
      </c>
    </row>
    <row r="116" spans="1:16" s="57" customFormat="1" ht="30.75" customHeight="1" x14ac:dyDescent="0.35">
      <c r="A116" s="56">
        <v>44998</v>
      </c>
      <c r="B116" s="64">
        <v>45030</v>
      </c>
      <c r="C116" s="57" t="s">
        <v>96</v>
      </c>
      <c r="D116" s="57" t="s">
        <v>68</v>
      </c>
      <c r="E116" s="57" t="s">
        <v>43</v>
      </c>
      <c r="F116" s="61">
        <v>40</v>
      </c>
      <c r="G116" s="62">
        <v>4.3</v>
      </c>
      <c r="H116" s="105">
        <v>4.9800000000000004</v>
      </c>
      <c r="I116" s="54">
        <f t="shared" ref="I116:I122" si="6">(G116-H116)/(G116)*(-G116*100*P116)/100000</f>
        <v>1.7000000000000015E-2</v>
      </c>
      <c r="J116" s="54">
        <v>1.7000000000000001E-2</v>
      </c>
      <c r="K116" s="59">
        <v>0.1</v>
      </c>
      <c r="L116" s="60">
        <v>1</v>
      </c>
      <c r="M116" s="59">
        <v>0.1</v>
      </c>
      <c r="N116" s="58">
        <v>1.7000000000000001E-2</v>
      </c>
      <c r="O116" s="108">
        <f t="shared" si="1"/>
        <v>0.17</v>
      </c>
      <c r="P116" s="57">
        <v>25</v>
      </c>
    </row>
    <row r="117" spans="1:16" s="57" customFormat="1" ht="30.75" customHeight="1" x14ac:dyDescent="0.35">
      <c r="A117" s="56">
        <v>45012</v>
      </c>
      <c r="B117" s="64">
        <v>45034</v>
      </c>
      <c r="C117" s="57" t="s">
        <v>91</v>
      </c>
      <c r="D117" s="57" t="s">
        <v>92</v>
      </c>
      <c r="E117" s="57" t="s">
        <v>43</v>
      </c>
      <c r="F117" s="61">
        <v>33</v>
      </c>
      <c r="G117" s="62">
        <v>2.6</v>
      </c>
      <c r="H117" s="105">
        <v>2.98</v>
      </c>
      <c r="I117" s="54">
        <f t="shared" si="6"/>
        <v>1.5199999999999995E-2</v>
      </c>
      <c r="J117" s="54">
        <v>1.52E-2</v>
      </c>
      <c r="K117" s="59">
        <v>0.1</v>
      </c>
      <c r="L117" s="60">
        <v>1</v>
      </c>
      <c r="M117" s="59">
        <v>0.1</v>
      </c>
      <c r="N117" s="58">
        <v>1.52E-2</v>
      </c>
      <c r="O117" s="108">
        <f t="shared" si="1"/>
        <v>0.152</v>
      </c>
      <c r="P117" s="57">
        <v>40</v>
      </c>
    </row>
    <row r="118" spans="1:16" s="57" customFormat="1" ht="30.75" customHeight="1" x14ac:dyDescent="0.35">
      <c r="A118" s="56">
        <v>44991</v>
      </c>
      <c r="B118" s="64">
        <v>45037</v>
      </c>
      <c r="C118" s="57" t="s">
        <v>98</v>
      </c>
      <c r="D118" s="57" t="s">
        <v>68</v>
      </c>
      <c r="E118" s="57" t="s">
        <v>43</v>
      </c>
      <c r="F118" s="61">
        <v>140</v>
      </c>
      <c r="G118" s="62">
        <v>8.8000000000000007</v>
      </c>
      <c r="H118" s="106">
        <v>10</v>
      </c>
      <c r="I118" s="54">
        <f t="shared" si="6"/>
        <v>2.9999999999999985E-2</v>
      </c>
      <c r="J118" s="54">
        <v>0.03</v>
      </c>
      <c r="K118" s="59">
        <v>0.1</v>
      </c>
      <c r="L118" s="60">
        <v>1</v>
      </c>
      <c r="M118" s="59">
        <v>0.1</v>
      </c>
      <c r="N118" s="58">
        <v>0.03</v>
      </c>
      <c r="O118" s="108">
        <f t="shared" si="1"/>
        <v>0.3</v>
      </c>
      <c r="P118" s="57">
        <v>25</v>
      </c>
    </row>
    <row r="119" spans="1:16" s="57" customFormat="1" ht="30.75" customHeight="1" x14ac:dyDescent="0.35">
      <c r="A119" s="56">
        <v>44998</v>
      </c>
      <c r="B119" s="64">
        <v>45037</v>
      </c>
      <c r="C119" s="57" t="s">
        <v>81</v>
      </c>
      <c r="D119" s="57" t="s">
        <v>68</v>
      </c>
      <c r="E119" s="57" t="s">
        <v>43</v>
      </c>
      <c r="F119" s="61">
        <v>23</v>
      </c>
      <c r="G119" s="62">
        <v>2.5</v>
      </c>
      <c r="H119" s="106">
        <v>3</v>
      </c>
      <c r="I119" s="54">
        <f t="shared" si="6"/>
        <v>0.02</v>
      </c>
      <c r="J119" s="54">
        <v>0.02</v>
      </c>
      <c r="K119" s="59">
        <v>0.1</v>
      </c>
      <c r="L119" s="60">
        <v>1</v>
      </c>
      <c r="M119" s="59">
        <v>0.1</v>
      </c>
      <c r="N119" s="58">
        <v>0.02</v>
      </c>
      <c r="O119" s="108">
        <f t="shared" si="1"/>
        <v>0.2</v>
      </c>
      <c r="P119" s="57">
        <v>40</v>
      </c>
    </row>
    <row r="120" spans="1:16" s="57" customFormat="1" ht="30.75" customHeight="1" x14ac:dyDescent="0.35">
      <c r="A120" s="56">
        <v>45000</v>
      </c>
      <c r="B120" s="64">
        <v>45037</v>
      </c>
      <c r="C120" s="57" t="s">
        <v>86</v>
      </c>
      <c r="D120" s="57" t="s">
        <v>68</v>
      </c>
      <c r="E120" s="57" t="s">
        <v>43</v>
      </c>
      <c r="F120" s="61">
        <v>65</v>
      </c>
      <c r="G120" s="62">
        <v>4.2</v>
      </c>
      <c r="H120" s="106">
        <v>5</v>
      </c>
      <c r="I120" s="54">
        <f t="shared" si="6"/>
        <v>1.9999999999999997E-2</v>
      </c>
      <c r="J120" s="54">
        <v>0.02</v>
      </c>
      <c r="K120" s="59">
        <v>0.1</v>
      </c>
      <c r="L120" s="60">
        <v>1</v>
      </c>
      <c r="M120" s="59">
        <v>0.1</v>
      </c>
      <c r="N120" s="58">
        <v>0.02</v>
      </c>
      <c r="O120" s="108">
        <f t="shared" si="1"/>
        <v>0.2</v>
      </c>
      <c r="P120" s="57">
        <v>25</v>
      </c>
    </row>
    <row r="121" spans="1:16" s="57" customFormat="1" ht="30.75" customHeight="1" x14ac:dyDescent="0.35">
      <c r="A121" s="56">
        <v>45000</v>
      </c>
      <c r="B121" s="64">
        <v>45037</v>
      </c>
      <c r="C121" s="57" t="s">
        <v>87</v>
      </c>
      <c r="D121" s="57" t="s">
        <v>68</v>
      </c>
      <c r="E121" s="57" t="s">
        <v>43</v>
      </c>
      <c r="F121" s="61">
        <v>70</v>
      </c>
      <c r="G121" s="62">
        <v>4.4000000000000004</v>
      </c>
      <c r="H121" s="106">
        <v>5</v>
      </c>
      <c r="I121" s="54">
        <f t="shared" si="6"/>
        <v>1.4999999999999993E-2</v>
      </c>
      <c r="J121" s="54">
        <v>1.4999999999999999E-2</v>
      </c>
      <c r="K121" s="59">
        <v>0.1</v>
      </c>
      <c r="L121" s="60">
        <v>1</v>
      </c>
      <c r="M121" s="59">
        <v>0.1</v>
      </c>
      <c r="N121" s="58">
        <v>1.4999999999999999E-2</v>
      </c>
      <c r="O121" s="108">
        <f t="shared" si="1"/>
        <v>0.15</v>
      </c>
      <c r="P121" s="57">
        <v>25</v>
      </c>
    </row>
    <row r="122" spans="1:16" s="57" customFormat="1" ht="30.75" customHeight="1" x14ac:dyDescent="0.35">
      <c r="A122" s="56">
        <v>45009</v>
      </c>
      <c r="B122" s="64">
        <v>45037</v>
      </c>
      <c r="C122" s="57" t="s">
        <v>90</v>
      </c>
      <c r="D122" s="57" t="s">
        <v>68</v>
      </c>
      <c r="E122" s="57" t="s">
        <v>43</v>
      </c>
      <c r="F122" s="61">
        <v>270</v>
      </c>
      <c r="G122" s="62">
        <v>8.9</v>
      </c>
      <c r="H122" s="106">
        <v>10</v>
      </c>
      <c r="I122" s="54">
        <f t="shared" si="6"/>
        <v>1.3199999999999995E-2</v>
      </c>
      <c r="J122" s="54">
        <v>1.32E-2</v>
      </c>
      <c r="K122" s="59">
        <v>0.1</v>
      </c>
      <c r="L122" s="60">
        <v>1</v>
      </c>
      <c r="M122" s="59">
        <v>0.1</v>
      </c>
      <c r="N122" s="58">
        <v>1.32E-2</v>
      </c>
      <c r="O122" s="108">
        <f t="shared" si="1"/>
        <v>0.13200000000000001</v>
      </c>
      <c r="P122" s="57">
        <v>12</v>
      </c>
    </row>
    <row r="123" spans="1:16" s="57" customFormat="1" ht="30.75" customHeight="1" x14ac:dyDescent="0.35">
      <c r="A123" s="56">
        <v>45034</v>
      </c>
      <c r="B123" s="64">
        <v>45041</v>
      </c>
      <c r="C123" s="57" t="s">
        <v>97</v>
      </c>
      <c r="D123" s="57" t="s">
        <v>68</v>
      </c>
      <c r="E123" s="57" t="s">
        <v>43</v>
      </c>
      <c r="F123" s="61">
        <v>335</v>
      </c>
      <c r="G123" s="62">
        <v>9</v>
      </c>
      <c r="H123" s="106">
        <v>9.9499999999999993</v>
      </c>
      <c r="I123" s="54">
        <f t="shared" ref="I123:I128" si="7">(G123-H123)/(G123)*(-G123*100*P123)/100000</f>
        <v>1.1399999999999992E-2</v>
      </c>
      <c r="J123" s="54">
        <v>1.14E-2</v>
      </c>
      <c r="K123" s="59">
        <v>0.1</v>
      </c>
      <c r="L123" s="60">
        <v>1</v>
      </c>
      <c r="M123" s="59">
        <v>0.1</v>
      </c>
      <c r="N123" s="58">
        <v>1.14E-2</v>
      </c>
      <c r="O123" s="108">
        <f t="shared" si="1"/>
        <v>0.114</v>
      </c>
      <c r="P123" s="57">
        <v>12</v>
      </c>
    </row>
    <row r="124" spans="1:16" s="57" customFormat="1" ht="30.75" customHeight="1" x14ac:dyDescent="0.35">
      <c r="A124" s="64">
        <v>45030</v>
      </c>
      <c r="B124" s="64">
        <v>45042</v>
      </c>
      <c r="C124" s="57" t="s">
        <v>101</v>
      </c>
      <c r="D124" s="57" t="s">
        <v>68</v>
      </c>
      <c r="E124" s="57" t="s">
        <v>43</v>
      </c>
      <c r="F124" s="61">
        <v>175</v>
      </c>
      <c r="G124" s="62">
        <v>4.3</v>
      </c>
      <c r="H124" s="106">
        <v>4.9000000000000004</v>
      </c>
      <c r="I124" s="54">
        <f t="shared" si="7"/>
        <v>1.5000000000000013E-2</v>
      </c>
      <c r="J124" s="54">
        <v>1.4999999999999999E-2</v>
      </c>
      <c r="K124" s="59">
        <v>0.1</v>
      </c>
      <c r="L124" s="60">
        <v>1</v>
      </c>
      <c r="M124" s="59">
        <v>0.1</v>
      </c>
      <c r="N124" s="58">
        <v>1.4999999999999999E-2</v>
      </c>
      <c r="O124" s="108">
        <f t="shared" si="1"/>
        <v>0.15</v>
      </c>
      <c r="P124" s="57">
        <v>25</v>
      </c>
    </row>
    <row r="125" spans="1:16" s="57" customFormat="1" ht="30.75" customHeight="1" x14ac:dyDescent="0.35">
      <c r="A125" s="56">
        <v>45036</v>
      </c>
      <c r="B125" s="64">
        <v>45043</v>
      </c>
      <c r="C125" s="57" t="s">
        <v>102</v>
      </c>
      <c r="D125" s="57" t="s">
        <v>68</v>
      </c>
      <c r="E125" s="57" t="s">
        <v>43</v>
      </c>
      <c r="F125" s="61">
        <v>420</v>
      </c>
      <c r="G125" s="62">
        <v>8.3000000000000007</v>
      </c>
      <c r="H125" s="106">
        <v>9.9</v>
      </c>
      <c r="I125" s="54">
        <f t="shared" si="7"/>
        <v>1.9199999999999998E-2</v>
      </c>
      <c r="J125" s="54">
        <v>1.9199999999999998E-2</v>
      </c>
      <c r="K125" s="59">
        <v>0.1</v>
      </c>
      <c r="L125" s="60">
        <v>1</v>
      </c>
      <c r="M125" s="59">
        <v>0.1</v>
      </c>
      <c r="N125" s="58">
        <v>1.9199999999999998E-2</v>
      </c>
      <c r="O125" s="108">
        <f t="shared" si="1"/>
        <v>0.19199999999999998</v>
      </c>
      <c r="P125" s="57">
        <v>12</v>
      </c>
    </row>
    <row r="126" spans="1:16" s="57" customFormat="1" ht="30.75" customHeight="1" x14ac:dyDescent="0.35">
      <c r="A126" s="56">
        <v>45037</v>
      </c>
      <c r="B126" s="64">
        <v>45047</v>
      </c>
      <c r="C126" s="57" t="s">
        <v>99</v>
      </c>
      <c r="D126" s="57" t="s">
        <v>68</v>
      </c>
      <c r="E126" s="57" t="s">
        <v>43</v>
      </c>
      <c r="F126" s="61">
        <v>220</v>
      </c>
      <c r="G126" s="62">
        <v>8.8000000000000007</v>
      </c>
      <c r="H126" s="105">
        <v>9.9499999999999993</v>
      </c>
      <c r="I126" s="54">
        <f t="shared" si="7"/>
        <v>2.8749999999999967E-2</v>
      </c>
      <c r="J126" s="54">
        <v>2.8799999999999999E-2</v>
      </c>
      <c r="K126" s="59">
        <v>0.1</v>
      </c>
      <c r="L126" s="60">
        <v>1</v>
      </c>
      <c r="M126" s="59">
        <v>0.1</v>
      </c>
      <c r="N126" s="58">
        <v>2.8799999999999999E-2</v>
      </c>
      <c r="O126" s="108">
        <f t="shared" si="1"/>
        <v>0.28799999999999998</v>
      </c>
      <c r="P126" s="57">
        <v>25</v>
      </c>
    </row>
    <row r="127" spans="1:16" s="57" customFormat="1" ht="30.75" customHeight="1" x14ac:dyDescent="0.35">
      <c r="A127" s="64">
        <v>45028</v>
      </c>
      <c r="B127" s="64">
        <v>45049</v>
      </c>
      <c r="C127" s="57" t="s">
        <v>95</v>
      </c>
      <c r="D127" s="57" t="s">
        <v>61</v>
      </c>
      <c r="E127" s="57" t="s">
        <v>43</v>
      </c>
      <c r="F127" s="61">
        <v>101</v>
      </c>
      <c r="G127" s="62">
        <v>2.6</v>
      </c>
      <c r="H127" s="106">
        <v>2.9</v>
      </c>
      <c r="I127" s="54">
        <f t="shared" si="7"/>
        <v>1.1999999999999992E-2</v>
      </c>
      <c r="J127" s="54">
        <v>1.2E-2</v>
      </c>
      <c r="K127" s="59">
        <v>0.1</v>
      </c>
      <c r="L127" s="60">
        <v>1</v>
      </c>
      <c r="M127" s="59">
        <v>0.1</v>
      </c>
      <c r="N127" s="58">
        <v>1.2E-2</v>
      </c>
      <c r="O127" s="108">
        <f t="shared" si="1"/>
        <v>0.12</v>
      </c>
      <c r="P127" s="57">
        <v>40</v>
      </c>
    </row>
    <row r="128" spans="1:16" s="57" customFormat="1" ht="30.75" customHeight="1" x14ac:dyDescent="0.35">
      <c r="A128" s="56">
        <v>45048</v>
      </c>
      <c r="B128" s="64">
        <v>45050</v>
      </c>
      <c r="C128" s="57" t="s">
        <v>97</v>
      </c>
      <c r="D128" s="57" t="s">
        <v>68</v>
      </c>
      <c r="E128" s="57" t="s">
        <v>43</v>
      </c>
      <c r="F128" s="61">
        <v>120</v>
      </c>
      <c r="G128" s="62">
        <v>9.1999999999999993</v>
      </c>
      <c r="H128" s="105">
        <v>9.98</v>
      </c>
      <c r="I128" s="54">
        <f t="shared" si="7"/>
        <v>9.3600000000000141E-3</v>
      </c>
      <c r="J128" s="54">
        <v>9.4000000000000004E-3</v>
      </c>
      <c r="K128" s="59">
        <v>0.1</v>
      </c>
      <c r="L128" s="60">
        <v>1</v>
      </c>
      <c r="M128" s="59">
        <v>0.1</v>
      </c>
      <c r="N128" s="58">
        <v>9.4000000000000004E-3</v>
      </c>
      <c r="O128" s="108">
        <f t="shared" si="1"/>
        <v>9.4E-2</v>
      </c>
      <c r="P128" s="57">
        <v>12</v>
      </c>
    </row>
    <row r="129" spans="1:16" s="57" customFormat="1" ht="30.75" customHeight="1" x14ac:dyDescent="0.35">
      <c r="A129" s="56">
        <v>45037</v>
      </c>
      <c r="B129" s="64">
        <v>45051</v>
      </c>
      <c r="C129" s="57" t="s">
        <v>100</v>
      </c>
      <c r="D129" s="57" t="s">
        <v>68</v>
      </c>
      <c r="E129" s="57" t="s">
        <v>43</v>
      </c>
      <c r="F129" s="61">
        <v>120</v>
      </c>
      <c r="G129" s="62">
        <v>8.8000000000000007</v>
      </c>
      <c r="H129" s="105">
        <v>9.9499999999999993</v>
      </c>
      <c r="I129" s="54">
        <f t="shared" ref="I129:I135" si="8">(G129-H129)/(G129)*(-G129*100*P129)/100000</f>
        <v>2.8749999999999967E-2</v>
      </c>
      <c r="J129" s="54">
        <v>2.8799999999999999E-2</v>
      </c>
      <c r="K129" s="59">
        <v>0.1</v>
      </c>
      <c r="L129" s="60">
        <v>1</v>
      </c>
      <c r="M129" s="59">
        <v>0.1</v>
      </c>
      <c r="N129" s="58">
        <v>2.8799999999999999E-2</v>
      </c>
      <c r="O129" s="108">
        <f t="shared" si="1"/>
        <v>0.28799999999999998</v>
      </c>
      <c r="P129" s="57">
        <v>25</v>
      </c>
    </row>
    <row r="130" spans="1:16" s="57" customFormat="1" ht="30.75" customHeight="1" x14ac:dyDescent="0.35">
      <c r="A130" s="64">
        <v>45028</v>
      </c>
      <c r="B130" s="64">
        <v>45064</v>
      </c>
      <c r="C130" s="57" t="s">
        <v>94</v>
      </c>
      <c r="D130" s="57" t="s">
        <v>61</v>
      </c>
      <c r="E130" s="57" t="s">
        <v>43</v>
      </c>
      <c r="F130" s="61">
        <v>101</v>
      </c>
      <c r="G130" s="62">
        <v>2.6</v>
      </c>
      <c r="H130" s="106">
        <v>2.95</v>
      </c>
      <c r="I130" s="54">
        <f t="shared" si="8"/>
        <v>1.4000000000000002E-2</v>
      </c>
      <c r="J130" s="54">
        <v>1.4E-2</v>
      </c>
      <c r="K130" s="59">
        <v>0.1</v>
      </c>
      <c r="L130" s="60">
        <v>1</v>
      </c>
      <c r="M130" s="59">
        <v>0.1</v>
      </c>
      <c r="N130" s="58">
        <v>1.4E-2</v>
      </c>
      <c r="O130" s="108">
        <f t="shared" si="1"/>
        <v>0.14000000000000001</v>
      </c>
      <c r="P130" s="57">
        <v>40</v>
      </c>
    </row>
    <row r="131" spans="1:16" s="57" customFormat="1" ht="30.75" customHeight="1" x14ac:dyDescent="0.35">
      <c r="A131" s="64">
        <v>45061</v>
      </c>
      <c r="B131" s="64">
        <v>45079</v>
      </c>
      <c r="C131" s="57" t="s">
        <v>103</v>
      </c>
      <c r="D131" s="57" t="s">
        <v>42</v>
      </c>
      <c r="E131" s="57" t="s">
        <v>43</v>
      </c>
      <c r="F131" s="61">
        <v>130</v>
      </c>
      <c r="G131" s="62">
        <v>8.8000000000000007</v>
      </c>
      <c r="H131" s="106">
        <v>6.2</v>
      </c>
      <c r="I131" s="54">
        <f t="shared" si="8"/>
        <v>-3.1200000000000009E-2</v>
      </c>
      <c r="J131" s="54">
        <v>-3.1199999999999999E-2</v>
      </c>
      <c r="K131" s="59">
        <v>0.1</v>
      </c>
      <c r="L131" s="60">
        <v>1</v>
      </c>
      <c r="M131" s="59">
        <v>0.1</v>
      </c>
      <c r="N131" s="58">
        <v>-3.1199999999999999E-2</v>
      </c>
      <c r="O131" s="108">
        <f t="shared" si="1"/>
        <v>-0.312</v>
      </c>
      <c r="P131" s="57">
        <v>12</v>
      </c>
    </row>
    <row r="132" spans="1:16" s="57" customFormat="1" ht="30.75" customHeight="1" x14ac:dyDescent="0.35">
      <c r="A132" s="64">
        <v>45058</v>
      </c>
      <c r="B132" s="64">
        <v>45093</v>
      </c>
      <c r="C132" s="57" t="s">
        <v>105</v>
      </c>
      <c r="D132" s="57" t="s">
        <v>42</v>
      </c>
      <c r="E132" s="57" t="s">
        <v>43</v>
      </c>
      <c r="F132" s="61">
        <v>130</v>
      </c>
      <c r="G132" s="62">
        <v>8.8000000000000007</v>
      </c>
      <c r="H132" s="106">
        <v>10</v>
      </c>
      <c r="I132" s="54">
        <f t="shared" si="8"/>
        <v>1.4399999999999993E-2</v>
      </c>
      <c r="J132" s="54">
        <v>1.44E-2</v>
      </c>
      <c r="K132" s="59">
        <v>0.1</v>
      </c>
      <c r="L132" s="60">
        <v>1</v>
      </c>
      <c r="M132" s="59">
        <v>0.1</v>
      </c>
      <c r="N132" s="58">
        <v>1.44E-2</v>
      </c>
      <c r="O132" s="108">
        <f t="shared" si="1"/>
        <v>0.14399999999999999</v>
      </c>
      <c r="P132" s="57">
        <v>12</v>
      </c>
    </row>
    <row r="133" spans="1:16" s="57" customFormat="1" ht="30.75" customHeight="1" x14ac:dyDescent="0.35">
      <c r="A133" s="64">
        <v>45079</v>
      </c>
      <c r="B133" s="64">
        <v>45093</v>
      </c>
      <c r="C133" s="57" t="s">
        <v>104</v>
      </c>
      <c r="D133" s="57" t="s">
        <v>42</v>
      </c>
      <c r="E133" s="57" t="s">
        <v>43</v>
      </c>
      <c r="F133" s="61">
        <v>35</v>
      </c>
      <c r="G133" s="62">
        <v>2.65</v>
      </c>
      <c r="H133" s="106">
        <v>3</v>
      </c>
      <c r="I133" s="54">
        <f t="shared" si="8"/>
        <v>1.4000000000000002E-2</v>
      </c>
      <c r="J133" s="54">
        <v>1.4E-2</v>
      </c>
      <c r="K133" s="59">
        <v>0.1</v>
      </c>
      <c r="L133" s="60">
        <v>1</v>
      </c>
      <c r="M133" s="59">
        <v>0.1</v>
      </c>
      <c r="N133" s="58">
        <v>1.4E-2</v>
      </c>
      <c r="O133" s="108">
        <f t="shared" si="1"/>
        <v>0.14000000000000001</v>
      </c>
      <c r="P133" s="57">
        <v>40</v>
      </c>
    </row>
    <row r="134" spans="1:16" s="57" customFormat="1" ht="30.75" customHeight="1" x14ac:dyDescent="0.35">
      <c r="A134" s="64">
        <v>45104</v>
      </c>
      <c r="B134" s="64">
        <v>45128</v>
      </c>
      <c r="C134" s="57" t="s">
        <v>107</v>
      </c>
      <c r="D134" s="57" t="s">
        <v>42</v>
      </c>
      <c r="E134" s="57" t="s">
        <v>43</v>
      </c>
      <c r="F134" s="61">
        <v>190</v>
      </c>
      <c r="G134" s="62">
        <v>9.1</v>
      </c>
      <c r="H134" s="106">
        <v>10</v>
      </c>
      <c r="I134" s="54">
        <f t="shared" si="8"/>
        <v>1.0800000000000004E-2</v>
      </c>
      <c r="J134" s="54">
        <v>1.0800000000000001E-2</v>
      </c>
      <c r="K134" s="59">
        <v>0.1</v>
      </c>
      <c r="L134" s="60">
        <v>1</v>
      </c>
      <c r="M134" s="59">
        <v>0.1</v>
      </c>
      <c r="N134" s="58">
        <v>1.0800000000000001E-2</v>
      </c>
      <c r="O134" s="108">
        <f t="shared" si="1"/>
        <v>0.10800000000000001</v>
      </c>
      <c r="P134" s="57">
        <v>12</v>
      </c>
    </row>
    <row r="135" spans="1:16" s="57" customFormat="1" ht="30.75" customHeight="1" x14ac:dyDescent="0.35">
      <c r="A135" s="64">
        <v>45105</v>
      </c>
      <c r="B135" s="64">
        <v>45128</v>
      </c>
      <c r="C135" s="57" t="s">
        <v>106</v>
      </c>
      <c r="D135" s="57" t="s">
        <v>42</v>
      </c>
      <c r="E135" s="57" t="s">
        <v>43</v>
      </c>
      <c r="F135" s="61">
        <v>360</v>
      </c>
      <c r="G135" s="62">
        <v>9</v>
      </c>
      <c r="H135" s="106">
        <v>10</v>
      </c>
      <c r="I135" s="54">
        <f t="shared" si="8"/>
        <v>1.2E-2</v>
      </c>
      <c r="J135" s="54">
        <v>1.2E-2</v>
      </c>
      <c r="K135" s="59">
        <v>0.1</v>
      </c>
      <c r="L135" s="60">
        <v>1</v>
      </c>
      <c r="M135" s="59">
        <v>0.1</v>
      </c>
      <c r="N135" s="58">
        <v>1.2E-2</v>
      </c>
      <c r="O135" s="108">
        <f t="shared" si="1"/>
        <v>0.12</v>
      </c>
      <c r="P135" s="57">
        <v>12</v>
      </c>
    </row>
    <row r="136" spans="1:16" s="57" customFormat="1" ht="30.75" customHeight="1" x14ac:dyDescent="0.35">
      <c r="A136" s="64">
        <v>45106</v>
      </c>
      <c r="B136" s="64">
        <v>45141</v>
      </c>
      <c r="C136" s="57" t="s">
        <v>108</v>
      </c>
      <c r="D136" s="57" t="s">
        <v>61</v>
      </c>
      <c r="E136" s="57" t="s">
        <v>43</v>
      </c>
      <c r="F136" s="61">
        <v>97</v>
      </c>
      <c r="G136" s="62">
        <v>2.6</v>
      </c>
      <c r="H136" s="106">
        <v>1.6</v>
      </c>
      <c r="I136" s="54">
        <f t="shared" ref="I136:I141" si="9">(G136-H136)/(G136)*(-G136*100*P136)/100000</f>
        <v>-3.9999999999999994E-2</v>
      </c>
      <c r="J136" s="54">
        <v>-0.04</v>
      </c>
      <c r="K136" s="59">
        <v>0.1</v>
      </c>
      <c r="L136" s="60">
        <v>1</v>
      </c>
      <c r="M136" s="59">
        <v>0.1</v>
      </c>
      <c r="N136" s="58">
        <v>-0.04</v>
      </c>
      <c r="O136" s="108">
        <f t="shared" si="1"/>
        <v>-0.4</v>
      </c>
      <c r="P136" s="57">
        <v>40</v>
      </c>
    </row>
    <row r="137" spans="1:16" s="57" customFormat="1" ht="30.75" customHeight="1" x14ac:dyDescent="0.35">
      <c r="A137" s="64">
        <v>45203</v>
      </c>
      <c r="B137" s="64">
        <v>45219</v>
      </c>
      <c r="C137" s="57" t="s">
        <v>110</v>
      </c>
      <c r="D137" s="57" t="s">
        <v>61</v>
      </c>
      <c r="E137" s="57" t="s">
        <v>43</v>
      </c>
      <c r="F137" s="61">
        <v>130</v>
      </c>
      <c r="G137" s="62">
        <v>2.6</v>
      </c>
      <c r="H137" s="106">
        <v>2.9</v>
      </c>
      <c r="I137" s="54">
        <f t="shared" si="9"/>
        <v>1.1999999999999992E-2</v>
      </c>
      <c r="J137" s="54">
        <v>1.2E-2</v>
      </c>
      <c r="K137" s="59">
        <v>0.1</v>
      </c>
      <c r="L137" s="60">
        <v>1</v>
      </c>
      <c r="M137" s="59">
        <v>0.1</v>
      </c>
      <c r="N137" s="58">
        <v>1.2E-2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45202</v>
      </c>
      <c r="B138" s="64">
        <v>45219</v>
      </c>
      <c r="C138" s="57" t="s">
        <v>114</v>
      </c>
      <c r="D138" s="57" t="s">
        <v>42</v>
      </c>
      <c r="E138" s="57" t="s">
        <v>43</v>
      </c>
      <c r="F138" s="61">
        <v>130</v>
      </c>
      <c r="G138" s="62">
        <v>8.6999999999999993</v>
      </c>
      <c r="H138" s="106">
        <v>10</v>
      </c>
      <c r="I138" s="54">
        <f t="shared" si="9"/>
        <v>1.4300000000000007E-2</v>
      </c>
      <c r="J138" s="54">
        <v>1.43E-2</v>
      </c>
      <c r="K138" s="59">
        <v>0.1</v>
      </c>
      <c r="L138" s="60">
        <v>1</v>
      </c>
      <c r="M138" s="59">
        <v>0.1</v>
      </c>
      <c r="N138" s="58">
        <v>1.43E-2</v>
      </c>
      <c r="O138" s="83">
        <v>0.16</v>
      </c>
      <c r="P138" s="57">
        <v>11</v>
      </c>
    </row>
    <row r="139" spans="1:16" s="57" customFormat="1" ht="30.75" customHeight="1" x14ac:dyDescent="0.35">
      <c r="A139" s="64">
        <v>45202</v>
      </c>
      <c r="B139" s="64">
        <v>45219</v>
      </c>
      <c r="C139" s="57" t="s">
        <v>109</v>
      </c>
      <c r="D139" s="57" t="s">
        <v>42</v>
      </c>
      <c r="E139" s="57" t="s">
        <v>43</v>
      </c>
      <c r="F139" s="61">
        <v>130</v>
      </c>
      <c r="G139" s="62">
        <v>9.5</v>
      </c>
      <c r="H139" s="106">
        <v>10</v>
      </c>
      <c r="I139" s="54">
        <f t="shared" si="9"/>
        <v>5.4999999999999997E-3</v>
      </c>
      <c r="J139" s="54">
        <v>5.4999999999999997E-3</v>
      </c>
      <c r="K139" s="59">
        <v>0.1</v>
      </c>
      <c r="L139" s="60">
        <v>1</v>
      </c>
      <c r="M139" s="59">
        <v>0.1</v>
      </c>
      <c r="N139" s="58">
        <v>5.3E-3</v>
      </c>
      <c r="O139" s="83">
        <v>0.16</v>
      </c>
      <c r="P139" s="57">
        <v>11</v>
      </c>
    </row>
    <row r="140" spans="1:16" s="57" customFormat="1" ht="30.75" customHeight="1" x14ac:dyDescent="0.35">
      <c r="A140" s="64">
        <v>45216</v>
      </c>
      <c r="B140" s="64">
        <v>45236</v>
      </c>
      <c r="C140" s="57" t="s">
        <v>112</v>
      </c>
      <c r="D140" s="57" t="s">
        <v>61</v>
      </c>
      <c r="E140" s="57" t="s">
        <v>43</v>
      </c>
      <c r="F140" s="61">
        <v>130</v>
      </c>
      <c r="G140" s="62">
        <v>2.6</v>
      </c>
      <c r="H140" s="62">
        <v>2.98</v>
      </c>
      <c r="I140" s="54">
        <f t="shared" si="9"/>
        <v>1.5199999999999995E-2</v>
      </c>
      <c r="J140" s="54">
        <v>1.52E-2</v>
      </c>
      <c r="K140" s="59">
        <v>0.1</v>
      </c>
      <c r="L140" s="60">
        <v>1</v>
      </c>
      <c r="M140" s="59">
        <v>0.1</v>
      </c>
      <c r="N140" s="58">
        <v>1.52E-2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45216</v>
      </c>
      <c r="B141" s="64">
        <v>45237</v>
      </c>
      <c r="C141" s="57" t="s">
        <v>111</v>
      </c>
      <c r="D141" s="57" t="s">
        <v>42</v>
      </c>
      <c r="E141" s="57" t="s">
        <v>43</v>
      </c>
      <c r="F141" s="61">
        <v>130</v>
      </c>
      <c r="G141" s="62">
        <v>8.6999999999999993</v>
      </c>
      <c r="H141" s="62">
        <v>9.98</v>
      </c>
      <c r="I141" s="54">
        <f t="shared" si="9"/>
        <v>1.4080000000000011E-2</v>
      </c>
      <c r="J141" s="54">
        <v>1.41E-2</v>
      </c>
      <c r="K141" s="59">
        <v>0.1</v>
      </c>
      <c r="L141" s="60">
        <v>1</v>
      </c>
      <c r="M141" s="59">
        <v>0.1</v>
      </c>
      <c r="N141" s="58">
        <v>1.41E-2</v>
      </c>
      <c r="O141" s="83">
        <v>0.16</v>
      </c>
      <c r="P141" s="57">
        <v>11</v>
      </c>
    </row>
    <row r="142" spans="1:16" s="57" customFormat="1" ht="30.75" customHeight="1" x14ac:dyDescent="0.35">
      <c r="A142" s="64">
        <v>45217</v>
      </c>
      <c r="B142" s="64">
        <v>45238</v>
      </c>
      <c r="C142" s="57" t="s">
        <v>113</v>
      </c>
      <c r="D142" s="57" t="s">
        <v>42</v>
      </c>
      <c r="E142" s="57" t="s">
        <v>43</v>
      </c>
      <c r="F142" s="61">
        <v>130</v>
      </c>
      <c r="G142" s="62">
        <v>44</v>
      </c>
      <c r="H142" s="62">
        <v>46</v>
      </c>
      <c r="I142" s="54">
        <f t="shared" ref="I142:I147" si="10">(G142-H142)/(G142)*(-G142*100*P142)/100000</f>
        <v>2.1999999999999999E-2</v>
      </c>
      <c r="J142" s="54">
        <v>2.1999999999999999E-2</v>
      </c>
      <c r="K142" s="59">
        <v>0.1</v>
      </c>
      <c r="L142" s="60">
        <v>1</v>
      </c>
      <c r="M142" s="59">
        <v>0.1</v>
      </c>
      <c r="N142" s="58">
        <v>2.1999999999999999E-2</v>
      </c>
      <c r="O142" s="83">
        <v>0.16</v>
      </c>
      <c r="P142" s="57">
        <v>11</v>
      </c>
    </row>
    <row r="143" spans="1:16" s="57" customFormat="1" ht="30.75" customHeight="1" x14ac:dyDescent="0.35">
      <c r="A143" s="64">
        <v>45238</v>
      </c>
      <c r="B143" s="64">
        <v>45244</v>
      </c>
      <c r="C143" s="57" t="s">
        <v>118</v>
      </c>
      <c r="D143" s="57" t="s">
        <v>117</v>
      </c>
      <c r="E143" s="57" t="s">
        <v>43</v>
      </c>
      <c r="F143" s="61">
        <v>82</v>
      </c>
      <c r="G143" s="62">
        <v>2.5</v>
      </c>
      <c r="H143" s="62">
        <v>2.92</v>
      </c>
      <c r="I143" s="54">
        <f t="shared" si="10"/>
        <v>1.6799999999999999E-2</v>
      </c>
      <c r="J143" s="54">
        <v>1.6799999999999999E-2</v>
      </c>
      <c r="K143" s="59">
        <v>0.1</v>
      </c>
      <c r="L143" s="60">
        <v>1</v>
      </c>
      <c r="M143" s="59">
        <v>0.1</v>
      </c>
      <c r="N143" s="58">
        <v>1.6799999999999999E-2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45240</v>
      </c>
      <c r="B144" s="64">
        <v>45261</v>
      </c>
      <c r="C144" s="57" t="s">
        <v>120</v>
      </c>
      <c r="D144" s="57" t="s">
        <v>42</v>
      </c>
      <c r="E144" s="57" t="s">
        <v>43</v>
      </c>
      <c r="F144" s="61">
        <v>195</v>
      </c>
      <c r="G144" s="62">
        <v>8.6</v>
      </c>
      <c r="H144" s="62">
        <v>9.9700000000000006</v>
      </c>
      <c r="I144" s="54">
        <f t="shared" si="10"/>
        <v>1.6440000000000014E-2</v>
      </c>
      <c r="J144" s="54">
        <v>1.6400000000000001E-2</v>
      </c>
      <c r="K144" s="59">
        <v>0.1</v>
      </c>
      <c r="L144" s="60">
        <v>1</v>
      </c>
      <c r="M144" s="59">
        <v>0.1</v>
      </c>
      <c r="N144" s="58">
        <v>1.6400000000000001E-2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45244</v>
      </c>
      <c r="B145" s="64">
        <v>45264</v>
      </c>
      <c r="C145" s="57" t="s">
        <v>121</v>
      </c>
      <c r="D145" s="57" t="s">
        <v>42</v>
      </c>
      <c r="E145" s="57" t="s">
        <v>43</v>
      </c>
      <c r="F145" s="61">
        <v>140</v>
      </c>
      <c r="G145" s="62">
        <v>4</v>
      </c>
      <c r="H145" s="62">
        <v>4.95</v>
      </c>
      <c r="I145" s="54">
        <f t="shared" si="10"/>
        <v>2.3750000000000004E-2</v>
      </c>
      <c r="J145" s="54">
        <f>I145+I146</f>
        <v>3.8949999999999999E-2</v>
      </c>
      <c r="K145" s="59">
        <v>0.1</v>
      </c>
      <c r="L145" s="60">
        <v>1</v>
      </c>
      <c r="M145" s="59">
        <v>0.1</v>
      </c>
      <c r="N145" s="58">
        <v>2.3800000000000002E-2</v>
      </c>
      <c r="O145" s="83">
        <v>0.16</v>
      </c>
      <c r="P145" s="57">
        <v>25</v>
      </c>
    </row>
    <row r="146" spans="1:16" s="57" customFormat="1" ht="30.75" customHeight="1" x14ac:dyDescent="0.35">
      <c r="A146" s="64">
        <v>45240</v>
      </c>
      <c r="B146" s="64">
        <v>45265</v>
      </c>
      <c r="C146" s="57" t="s">
        <v>119</v>
      </c>
      <c r="D146" s="57" t="s">
        <v>42</v>
      </c>
      <c r="E146" s="57" t="s">
        <v>43</v>
      </c>
      <c r="F146" s="61">
        <v>38</v>
      </c>
      <c r="G146" s="62">
        <v>2.6</v>
      </c>
      <c r="H146" s="62">
        <v>2.98</v>
      </c>
      <c r="I146" s="54">
        <f t="shared" si="10"/>
        <v>1.5199999999999995E-2</v>
      </c>
      <c r="J146" s="54">
        <f>I146+I147</f>
        <v>2.5649999999999985E-2</v>
      </c>
      <c r="K146" s="59">
        <v>0.1</v>
      </c>
      <c r="L146" s="60">
        <v>1</v>
      </c>
      <c r="M146" s="59">
        <v>0.1</v>
      </c>
      <c r="N146" s="58">
        <v>1.5800000000000002E-2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45237</v>
      </c>
      <c r="B147" s="64">
        <v>45266</v>
      </c>
      <c r="C147" s="57" t="s">
        <v>115</v>
      </c>
      <c r="D147" s="57" t="s">
        <v>42</v>
      </c>
      <c r="E147" s="57" t="s">
        <v>43</v>
      </c>
      <c r="F147" s="61">
        <v>330</v>
      </c>
      <c r="G147" s="62">
        <v>9</v>
      </c>
      <c r="H147" s="62">
        <v>9.9499999999999993</v>
      </c>
      <c r="I147" s="54">
        <f t="shared" si="10"/>
        <v>1.0449999999999991E-2</v>
      </c>
      <c r="J147" s="54">
        <f>I147+I161</f>
        <v>-6.9550000000000042E-2</v>
      </c>
      <c r="K147" s="59">
        <v>0.1</v>
      </c>
      <c r="L147" s="60">
        <v>1</v>
      </c>
      <c r="M147" s="59">
        <v>0.1</v>
      </c>
      <c r="N147" s="58">
        <v>1.0500000000000001E-2</v>
      </c>
      <c r="O147" s="83">
        <v>0.16</v>
      </c>
      <c r="P147" s="57">
        <v>11</v>
      </c>
    </row>
    <row r="148" spans="1:16" s="57" customFormat="1" ht="30.75" customHeight="1" x14ac:dyDescent="0.35">
      <c r="A148" s="64">
        <v>45238</v>
      </c>
      <c r="B148" s="64">
        <v>45266</v>
      </c>
      <c r="C148" s="57" t="s">
        <v>123</v>
      </c>
      <c r="D148" s="57" t="s">
        <v>117</v>
      </c>
      <c r="E148" s="57" t="s">
        <v>43</v>
      </c>
      <c r="F148" s="61">
        <v>95</v>
      </c>
      <c r="G148" s="62">
        <v>2.6</v>
      </c>
      <c r="H148" s="62">
        <v>2.2000000000000002</v>
      </c>
      <c r="I148" s="54">
        <f>(G148-H148)/(G148)*(-G148*100*P148)/100000</f>
        <v>-1.5999999999999997E-2</v>
      </c>
      <c r="J148" s="54">
        <f>I148+I149</f>
        <v>-2.8000000000000008E-2</v>
      </c>
      <c r="K148" s="59">
        <v>0.1</v>
      </c>
      <c r="L148" s="60">
        <v>1</v>
      </c>
      <c r="M148" s="59">
        <v>0.1</v>
      </c>
      <c r="N148" s="58">
        <v>-1.6E-2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45252</v>
      </c>
      <c r="B149" s="64">
        <v>45266</v>
      </c>
      <c r="C149" s="57" t="s">
        <v>124</v>
      </c>
      <c r="D149" s="57" t="s">
        <v>42</v>
      </c>
      <c r="E149" s="57" t="s">
        <v>43</v>
      </c>
      <c r="F149" s="61">
        <v>100</v>
      </c>
      <c r="G149" s="62">
        <v>2.4500000000000002</v>
      </c>
      <c r="H149" s="62">
        <v>2.15</v>
      </c>
      <c r="I149" s="54">
        <f>(G149-H149)/(G149)*(-G149*100*P149)/100000</f>
        <v>-1.2000000000000011E-2</v>
      </c>
      <c r="J149" s="54">
        <v>-1.2E-2</v>
      </c>
      <c r="K149" s="59">
        <v>0.1</v>
      </c>
      <c r="L149" s="60">
        <v>1</v>
      </c>
      <c r="M149" s="59">
        <v>0.1</v>
      </c>
      <c r="N149" s="58">
        <v>-1.2E-2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45238</v>
      </c>
      <c r="B150" s="64">
        <v>45275</v>
      </c>
      <c r="C150" s="57" t="s">
        <v>116</v>
      </c>
      <c r="D150" s="57" t="s">
        <v>117</v>
      </c>
      <c r="E150" s="57" t="s">
        <v>43</v>
      </c>
      <c r="F150" s="61">
        <v>16</v>
      </c>
      <c r="G150" s="62">
        <v>15</v>
      </c>
      <c r="H150" s="62">
        <v>16</v>
      </c>
      <c r="I150" s="54">
        <v>1.2999999999999999E-2</v>
      </c>
      <c r="J150" s="54">
        <f>I150+I151</f>
        <v>2.6200000000000001E-2</v>
      </c>
      <c r="K150" s="59">
        <v>0.1</v>
      </c>
      <c r="L150" s="60">
        <v>1</v>
      </c>
      <c r="M150" s="59">
        <v>0.1</v>
      </c>
      <c r="N150" s="58">
        <v>1.2999999999999999E-2</v>
      </c>
      <c r="O150" s="83">
        <v>0.16</v>
      </c>
      <c r="P150" s="57">
        <v>100</v>
      </c>
    </row>
    <row r="151" spans="1:16" s="57" customFormat="1" ht="30.75" customHeight="1" x14ac:dyDescent="0.35">
      <c r="A151" s="64">
        <v>45239</v>
      </c>
      <c r="B151" s="64">
        <v>45275</v>
      </c>
      <c r="C151" s="57" t="s">
        <v>125</v>
      </c>
      <c r="D151" s="57" t="s">
        <v>42</v>
      </c>
      <c r="E151" s="57" t="s">
        <v>43</v>
      </c>
      <c r="F151" s="61">
        <v>330</v>
      </c>
      <c r="G151" s="62">
        <v>31</v>
      </c>
      <c r="H151" s="62">
        <v>40.53</v>
      </c>
      <c r="I151" s="54">
        <v>1.32E-2</v>
      </c>
      <c r="J151" s="54">
        <v>1.32E-2</v>
      </c>
      <c r="K151" s="59">
        <v>0.1</v>
      </c>
      <c r="L151" s="60">
        <v>1</v>
      </c>
      <c r="M151" s="59">
        <v>0.1</v>
      </c>
      <c r="N151" s="58">
        <v>1.32E-2</v>
      </c>
      <c r="O151" s="83">
        <v>0.16</v>
      </c>
      <c r="P151" s="57">
        <v>11</v>
      </c>
    </row>
    <row r="152" spans="1:16" s="57" customFormat="1" ht="30.75" customHeight="1" x14ac:dyDescent="0.35">
      <c r="A152" s="64">
        <v>45212</v>
      </c>
      <c r="B152" s="64">
        <v>45275</v>
      </c>
      <c r="C152" s="57" t="s">
        <v>126</v>
      </c>
      <c r="D152" s="57" t="s">
        <v>42</v>
      </c>
      <c r="E152" s="57" t="s">
        <v>43</v>
      </c>
      <c r="F152" s="61">
        <v>120</v>
      </c>
      <c r="G152" s="62">
        <v>23</v>
      </c>
      <c r="H152" s="62">
        <v>22.48</v>
      </c>
      <c r="I152" s="54">
        <v>1.0500000000000001E-2</v>
      </c>
      <c r="J152" s="54">
        <v>1.0999999999999999E-2</v>
      </c>
      <c r="K152" s="59">
        <v>0.1</v>
      </c>
      <c r="L152" s="60">
        <v>1</v>
      </c>
      <c r="M152" s="59">
        <v>0.1</v>
      </c>
      <c r="N152" s="58">
        <v>1.0999999999999999E-2</v>
      </c>
      <c r="O152" s="83">
        <v>0.16</v>
      </c>
      <c r="P152" s="57">
        <v>11</v>
      </c>
    </row>
    <row r="153" spans="1:16" s="57" customFormat="1" ht="30.75" customHeight="1" x14ac:dyDescent="0.35">
      <c r="A153" s="64">
        <v>45245</v>
      </c>
      <c r="B153" s="64">
        <v>45275</v>
      </c>
      <c r="C153" s="57" t="s">
        <v>122</v>
      </c>
      <c r="D153" s="57" t="s">
        <v>42</v>
      </c>
      <c r="E153" s="57" t="s">
        <v>43</v>
      </c>
      <c r="F153" s="61">
        <v>230</v>
      </c>
      <c r="G153" s="62">
        <v>9</v>
      </c>
      <c r="H153" s="62">
        <v>10</v>
      </c>
      <c r="I153" s="54">
        <f t="shared" ref="I153:I161" si="11">(G153-H153)/(G153)*(-G153*100*P153)/100000</f>
        <v>1.0999999999999999E-2</v>
      </c>
      <c r="J153" s="54">
        <f>I153+I157</f>
        <v>-8.9999999999999976E-3</v>
      </c>
      <c r="K153" s="59">
        <v>0.1</v>
      </c>
      <c r="L153" s="60">
        <v>1</v>
      </c>
      <c r="M153" s="59">
        <v>0.1</v>
      </c>
      <c r="N153" s="58">
        <v>1.0999999999999999E-2</v>
      </c>
      <c r="O153" s="83">
        <v>0.16</v>
      </c>
      <c r="P153" s="57">
        <v>11</v>
      </c>
    </row>
    <row r="154" spans="1:16" s="57" customFormat="1" ht="30.75" customHeight="1" x14ac:dyDescent="0.35">
      <c r="A154" s="64"/>
      <c r="B154" s="64"/>
      <c r="F154" s="61"/>
      <c r="G154" s="62"/>
      <c r="H154" s="62"/>
      <c r="I154" s="54"/>
      <c r="J154" s="54"/>
      <c r="K154" s="59"/>
      <c r="L154" s="60"/>
      <c r="M154" s="59"/>
      <c r="N154" s="58"/>
      <c r="O154" s="75"/>
    </row>
    <row r="155" spans="1:16" s="57" customFormat="1" ht="30.75" customHeight="1" x14ac:dyDescent="0.35">
      <c r="A155" s="64"/>
      <c r="B155" s="85">
        <v>2024</v>
      </c>
      <c r="F155" s="61"/>
      <c r="G155" s="62"/>
      <c r="H155" s="62"/>
      <c r="I155" s="54"/>
      <c r="J155" s="54"/>
      <c r="K155" s="59"/>
      <c r="L155" s="60"/>
      <c r="M155" s="59"/>
      <c r="N155" s="58"/>
      <c r="O155" s="75"/>
    </row>
    <row r="156" spans="1:16" s="57" customFormat="1" ht="30.75" customHeight="1" x14ac:dyDescent="0.35">
      <c r="A156" s="64"/>
      <c r="B156" s="64"/>
      <c r="F156" s="61"/>
      <c r="G156" s="62"/>
      <c r="H156" s="62"/>
      <c r="I156" s="54"/>
      <c r="J156" s="54"/>
      <c r="K156" s="59"/>
      <c r="L156" s="60"/>
      <c r="M156" s="59"/>
      <c r="N156" s="58"/>
      <c r="O156" s="75"/>
    </row>
    <row r="157" spans="1:16" s="78" customFormat="1" ht="30.75" customHeight="1" x14ac:dyDescent="0.35">
      <c r="A157" s="77">
        <v>45300</v>
      </c>
      <c r="B157" s="77">
        <v>45307</v>
      </c>
      <c r="C157" s="78" t="s">
        <v>136</v>
      </c>
      <c r="D157" s="78" t="s">
        <v>42</v>
      </c>
      <c r="E157" s="78" t="s">
        <v>43</v>
      </c>
      <c r="F157" s="79">
        <v>38</v>
      </c>
      <c r="G157" s="62">
        <v>2.6</v>
      </c>
      <c r="H157" s="62">
        <v>2.1</v>
      </c>
      <c r="I157" s="80">
        <f t="shared" si="11"/>
        <v>-1.9999999999999997E-2</v>
      </c>
      <c r="J157" s="80">
        <v>-0.02</v>
      </c>
      <c r="K157" s="81">
        <v>0.1</v>
      </c>
      <c r="L157" s="82">
        <v>1</v>
      </c>
      <c r="M157" s="81">
        <v>0.1</v>
      </c>
      <c r="N157" s="83">
        <v>-0.02</v>
      </c>
      <c r="O157" s="83">
        <v>0.16</v>
      </c>
      <c r="P157" s="78">
        <v>40</v>
      </c>
    </row>
    <row r="158" spans="1:16" s="78" customFormat="1" ht="30.75" customHeight="1" x14ac:dyDescent="0.35">
      <c r="A158" s="77">
        <v>45299</v>
      </c>
      <c r="B158" s="77">
        <v>45308</v>
      </c>
      <c r="C158" s="78" t="s">
        <v>134</v>
      </c>
      <c r="D158" s="78" t="s">
        <v>42</v>
      </c>
      <c r="E158" s="78" t="s">
        <v>43</v>
      </c>
      <c r="F158" s="79">
        <v>200</v>
      </c>
      <c r="G158" s="62">
        <v>9</v>
      </c>
      <c r="H158" s="62">
        <v>6.45</v>
      </c>
      <c r="I158" s="80">
        <f t="shared" si="11"/>
        <v>-2.8049999999999999E-2</v>
      </c>
      <c r="J158" s="80">
        <v>-2.81E-2</v>
      </c>
      <c r="K158" s="81">
        <v>0.1</v>
      </c>
      <c r="L158" s="82">
        <v>1</v>
      </c>
      <c r="M158" s="81">
        <v>0.1</v>
      </c>
      <c r="N158" s="83">
        <v>-2.81E-2</v>
      </c>
      <c r="O158" s="83">
        <v>0.16</v>
      </c>
      <c r="P158" s="78">
        <v>11</v>
      </c>
    </row>
    <row r="159" spans="1:16" s="78" customFormat="1" ht="30.75" customHeight="1" x14ac:dyDescent="0.35">
      <c r="A159" s="77">
        <v>45299</v>
      </c>
      <c r="B159" s="77">
        <v>45522</v>
      </c>
      <c r="C159" s="78" t="s">
        <v>128</v>
      </c>
      <c r="D159" s="78" t="s">
        <v>42</v>
      </c>
      <c r="E159" s="78" t="s">
        <v>43</v>
      </c>
      <c r="F159" s="79">
        <v>450</v>
      </c>
      <c r="G159" s="62">
        <v>8.5</v>
      </c>
      <c r="H159" s="62">
        <v>9.9</v>
      </c>
      <c r="I159" s="80">
        <f t="shared" si="11"/>
        <v>1.6800000000000006E-2</v>
      </c>
      <c r="J159" s="80">
        <v>1.6799999999999999E-2</v>
      </c>
      <c r="K159" s="81">
        <v>0.1</v>
      </c>
      <c r="L159" s="82">
        <v>1</v>
      </c>
      <c r="M159" s="81">
        <v>0.1</v>
      </c>
      <c r="N159" s="83">
        <v>1.6799999999999999E-2</v>
      </c>
      <c r="O159" s="83">
        <v>0.16</v>
      </c>
      <c r="P159" s="78">
        <v>12</v>
      </c>
    </row>
    <row r="160" spans="1:16" s="57" customFormat="1" ht="30.75" customHeight="1" x14ac:dyDescent="0.35">
      <c r="A160" s="64">
        <v>45300</v>
      </c>
      <c r="B160" s="64">
        <v>45310</v>
      </c>
      <c r="C160" s="57" t="s">
        <v>135</v>
      </c>
      <c r="D160" s="57" t="s">
        <v>42</v>
      </c>
      <c r="E160" s="57" t="s">
        <v>43</v>
      </c>
      <c r="F160" s="61">
        <v>460</v>
      </c>
      <c r="G160" s="62">
        <v>8.6</v>
      </c>
      <c r="H160" s="62">
        <v>9.9</v>
      </c>
      <c r="I160" s="54">
        <f t="shared" si="11"/>
        <v>1.5600000000000011E-2</v>
      </c>
      <c r="J160" s="54">
        <v>1.5599999999999999E-2</v>
      </c>
      <c r="K160" s="59">
        <v>0.1</v>
      </c>
      <c r="L160" s="60">
        <v>1</v>
      </c>
      <c r="M160" s="59">
        <v>0.1</v>
      </c>
      <c r="N160" s="58">
        <v>1.5599999999999999E-2</v>
      </c>
      <c r="O160" s="83">
        <v>0.16</v>
      </c>
      <c r="P160" s="57">
        <v>12</v>
      </c>
    </row>
    <row r="161" spans="1:16" s="78" customFormat="1" ht="30.75" customHeight="1" x14ac:dyDescent="0.35">
      <c r="A161" s="77">
        <v>45309</v>
      </c>
      <c r="B161" s="77">
        <v>45313</v>
      </c>
      <c r="C161" s="78" t="s">
        <v>141</v>
      </c>
      <c r="D161" s="78" t="s">
        <v>42</v>
      </c>
      <c r="E161" s="78" t="s">
        <v>43</v>
      </c>
      <c r="F161" s="79">
        <v>485</v>
      </c>
      <c r="G161" s="62">
        <v>4.4000000000000004</v>
      </c>
      <c r="H161" s="107">
        <v>2.8</v>
      </c>
      <c r="I161" s="80">
        <f t="shared" si="11"/>
        <v>-8.0000000000000029E-2</v>
      </c>
      <c r="J161" s="80">
        <v>-0.08</v>
      </c>
      <c r="K161" s="81">
        <v>0.1</v>
      </c>
      <c r="L161" s="82">
        <v>1</v>
      </c>
      <c r="M161" s="81">
        <v>0.1</v>
      </c>
      <c r="N161" s="83">
        <v>-0.08</v>
      </c>
      <c r="O161" s="83">
        <v>0.16</v>
      </c>
      <c r="P161" s="78">
        <v>50</v>
      </c>
    </row>
    <row r="162" spans="1:16" s="78" customFormat="1" ht="30.75" customHeight="1" x14ac:dyDescent="0.35">
      <c r="A162" s="77">
        <v>45302</v>
      </c>
      <c r="B162" s="77">
        <v>45316</v>
      </c>
      <c r="C162" s="78" t="s">
        <v>140</v>
      </c>
      <c r="D162" s="78" t="s">
        <v>42</v>
      </c>
      <c r="E162" s="78" t="s">
        <v>43</v>
      </c>
      <c r="F162" s="79">
        <v>41</v>
      </c>
      <c r="G162" s="62">
        <v>2.5</v>
      </c>
      <c r="H162" s="107">
        <v>2.5</v>
      </c>
      <c r="I162" s="80">
        <v>-8.0000000000000002E-3</v>
      </c>
      <c r="J162" s="80">
        <v>-8.0000000000000002E-3</v>
      </c>
      <c r="K162" s="81">
        <v>0.1</v>
      </c>
      <c r="L162" s="82">
        <v>1</v>
      </c>
      <c r="M162" s="81">
        <v>0.1</v>
      </c>
      <c r="N162" s="83">
        <v>-8.0000000000000002E-3</v>
      </c>
      <c r="O162" s="83">
        <v>0.16</v>
      </c>
      <c r="P162" s="78">
        <v>40</v>
      </c>
    </row>
    <row r="163" spans="1:16" s="57" customFormat="1" ht="30.75" customHeight="1" x14ac:dyDescent="0.35">
      <c r="A163" s="64">
        <v>45299</v>
      </c>
      <c r="B163" s="64">
        <v>45338</v>
      </c>
      <c r="C163" s="57" t="s">
        <v>133</v>
      </c>
      <c r="D163" s="57" t="s">
        <v>42</v>
      </c>
      <c r="E163" s="57" t="s">
        <v>43</v>
      </c>
      <c r="F163" s="61">
        <v>340</v>
      </c>
      <c r="G163" s="62">
        <v>8.6999999999999993</v>
      </c>
      <c r="H163" s="107">
        <v>10</v>
      </c>
      <c r="I163" s="54">
        <f t="shared" ref="I163:I169" si="12">(G163-H163)/(G163)*(-G163*100*P163)/100000</f>
        <v>1.5600000000000006E-2</v>
      </c>
      <c r="J163" s="54">
        <v>1.5599999999999999E-2</v>
      </c>
      <c r="K163" s="59">
        <v>0.1</v>
      </c>
      <c r="L163" s="60">
        <v>1</v>
      </c>
      <c r="M163" s="59">
        <v>0.1</v>
      </c>
      <c r="N163" s="54">
        <v>1.5599999999999999E-2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45300</v>
      </c>
      <c r="B164" s="64">
        <v>45338</v>
      </c>
      <c r="C164" s="57" t="s">
        <v>142</v>
      </c>
      <c r="D164" s="57" t="s">
        <v>42</v>
      </c>
      <c r="E164" s="57" t="s">
        <v>43</v>
      </c>
      <c r="F164" s="61">
        <v>135</v>
      </c>
      <c r="G164" s="62">
        <v>4.3</v>
      </c>
      <c r="H164" s="107">
        <v>5</v>
      </c>
      <c r="I164" s="54">
        <f t="shared" si="12"/>
        <v>1.7500000000000005E-2</v>
      </c>
      <c r="J164" s="54">
        <v>1.7500000000000002E-2</v>
      </c>
      <c r="K164" s="59">
        <v>0.1</v>
      </c>
      <c r="L164" s="60">
        <v>1</v>
      </c>
      <c r="M164" s="59">
        <v>0.1</v>
      </c>
      <c r="N164" s="54">
        <v>1.7500000000000002E-2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45301</v>
      </c>
      <c r="B165" s="64">
        <v>45338</v>
      </c>
      <c r="C165" s="57" t="s">
        <v>137</v>
      </c>
      <c r="D165" s="57" t="s">
        <v>42</v>
      </c>
      <c r="E165" s="57" t="s">
        <v>43</v>
      </c>
      <c r="F165" s="61">
        <v>250</v>
      </c>
      <c r="G165" s="62">
        <v>8.8000000000000007</v>
      </c>
      <c r="H165" s="107">
        <v>10</v>
      </c>
      <c r="I165" s="54">
        <f t="shared" si="12"/>
        <v>1.4399999999999993E-2</v>
      </c>
      <c r="J165" s="54">
        <v>1.44E-2</v>
      </c>
      <c r="K165" s="59">
        <v>0.1</v>
      </c>
      <c r="L165" s="60">
        <v>1</v>
      </c>
      <c r="M165" s="59">
        <v>0.1</v>
      </c>
      <c r="N165" s="54">
        <v>1.44E-2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45301</v>
      </c>
      <c r="B166" s="64">
        <v>45338</v>
      </c>
      <c r="C166" s="57" t="s">
        <v>138</v>
      </c>
      <c r="D166" s="57" t="s">
        <v>42</v>
      </c>
      <c r="E166" s="57" t="s">
        <v>43</v>
      </c>
      <c r="F166" s="61">
        <v>270</v>
      </c>
      <c r="G166" s="62">
        <v>8.6999999999999993</v>
      </c>
      <c r="H166" s="107">
        <v>10</v>
      </c>
      <c r="I166" s="54">
        <f t="shared" si="12"/>
        <v>1.5600000000000006E-2</v>
      </c>
      <c r="J166" s="54">
        <v>1.5599999999999999E-2</v>
      </c>
      <c r="K166" s="59">
        <v>0.1</v>
      </c>
      <c r="L166" s="60">
        <v>1</v>
      </c>
      <c r="M166" s="59">
        <v>0.1</v>
      </c>
      <c r="N166" s="54">
        <v>1.5599999999999999E-2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45302</v>
      </c>
      <c r="B167" s="64">
        <v>45338</v>
      </c>
      <c r="C167" s="57" t="s">
        <v>143</v>
      </c>
      <c r="D167" s="57" t="s">
        <v>42</v>
      </c>
      <c r="E167" s="57" t="s">
        <v>43</v>
      </c>
      <c r="F167" s="61">
        <v>41</v>
      </c>
      <c r="G167" s="62">
        <v>2.5</v>
      </c>
      <c r="H167" s="107">
        <v>2.75</v>
      </c>
      <c r="I167" s="54">
        <f t="shared" si="12"/>
        <v>0.01</v>
      </c>
      <c r="J167" s="54">
        <v>0.02</v>
      </c>
      <c r="K167" s="59">
        <v>0.1</v>
      </c>
      <c r="L167" s="60">
        <v>1</v>
      </c>
      <c r="M167" s="59">
        <v>0.1</v>
      </c>
      <c r="N167" s="54">
        <v>0.02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45335</v>
      </c>
      <c r="B168" s="64">
        <v>45344</v>
      </c>
      <c r="C168" s="57" t="s">
        <v>144</v>
      </c>
      <c r="D168" s="57" t="s">
        <v>42</v>
      </c>
      <c r="E168" s="57" t="s">
        <v>43</v>
      </c>
      <c r="F168" s="61">
        <v>610</v>
      </c>
      <c r="G168" s="62">
        <v>8.4</v>
      </c>
      <c r="H168" s="107">
        <v>9.6999999999999993</v>
      </c>
      <c r="I168" s="54">
        <f t="shared" si="12"/>
        <v>1.5599999999999987E-2</v>
      </c>
      <c r="J168" s="54">
        <v>1.5599999999999999E-2</v>
      </c>
      <c r="K168" s="59">
        <v>0.1</v>
      </c>
      <c r="L168" s="60">
        <v>1</v>
      </c>
      <c r="M168" s="59">
        <v>0.1</v>
      </c>
      <c r="N168" s="58">
        <v>1.5599999999999999E-2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45335</v>
      </c>
      <c r="B169" s="64">
        <v>45344</v>
      </c>
      <c r="C169" s="57" t="s">
        <v>144</v>
      </c>
      <c r="D169" s="57" t="s">
        <v>42</v>
      </c>
      <c r="E169" s="57" t="s">
        <v>43</v>
      </c>
      <c r="F169" s="61">
        <v>610</v>
      </c>
      <c r="G169" s="62">
        <v>8.6</v>
      </c>
      <c r="H169" s="107">
        <v>9.8000000000000007</v>
      </c>
      <c r="I169" s="54">
        <f t="shared" si="12"/>
        <v>1.4400000000000013E-2</v>
      </c>
      <c r="J169" s="54">
        <v>1.44E-2</v>
      </c>
      <c r="K169" s="59">
        <v>0.1</v>
      </c>
      <c r="L169" s="60">
        <v>1</v>
      </c>
      <c r="M169" s="59">
        <v>0.1</v>
      </c>
      <c r="N169" s="58">
        <v>1.44E-2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45351</v>
      </c>
      <c r="B170" s="64">
        <v>45362</v>
      </c>
      <c r="C170" s="57" t="s">
        <v>148</v>
      </c>
      <c r="D170" s="57" t="s">
        <v>42</v>
      </c>
      <c r="E170" s="57" t="s">
        <v>43</v>
      </c>
      <c r="F170" s="61">
        <v>155</v>
      </c>
      <c r="G170" s="62">
        <v>4</v>
      </c>
      <c r="H170" s="107">
        <v>3.5</v>
      </c>
      <c r="I170" s="54">
        <f t="shared" ref="I170:I175" si="13">(G170-H170)/(G170)*(-G170*100*P170)/100000</f>
        <v>-1.2500000000000001E-2</v>
      </c>
      <c r="J170" s="54">
        <v>-1.2500000000000001E-2</v>
      </c>
      <c r="K170" s="59">
        <v>0.1</v>
      </c>
      <c r="L170" s="60">
        <v>1</v>
      </c>
      <c r="M170" s="59">
        <v>0.1</v>
      </c>
      <c r="N170" s="58">
        <v>-1.2500000000000001E-2</v>
      </c>
      <c r="O170" s="83">
        <v>0.16</v>
      </c>
      <c r="P170" s="57">
        <v>25</v>
      </c>
    </row>
    <row r="171" spans="1:16" s="78" customFormat="1" ht="30.75" customHeight="1" x14ac:dyDescent="0.35">
      <c r="A171" s="77">
        <v>45358</v>
      </c>
      <c r="B171" s="77">
        <v>45365</v>
      </c>
      <c r="C171" s="78" t="s">
        <v>147</v>
      </c>
      <c r="D171" s="78" t="s">
        <v>42</v>
      </c>
      <c r="E171" s="78" t="s">
        <v>43</v>
      </c>
      <c r="F171" s="79">
        <v>100</v>
      </c>
      <c r="G171" s="62">
        <v>2.6</v>
      </c>
      <c r="H171" s="107">
        <v>2.95</v>
      </c>
      <c r="I171" s="80">
        <f t="shared" si="13"/>
        <v>1.4000000000000002E-2</v>
      </c>
      <c r="J171" s="80">
        <v>1.4E-2</v>
      </c>
      <c r="K171" s="81">
        <v>0.1</v>
      </c>
      <c r="L171" s="82">
        <v>1</v>
      </c>
      <c r="M171" s="81">
        <v>0.1</v>
      </c>
      <c r="N171" s="83">
        <v>1.4E-2</v>
      </c>
      <c r="O171" s="83">
        <v>0.16</v>
      </c>
      <c r="P171" s="78">
        <v>40</v>
      </c>
    </row>
    <row r="172" spans="1:16" s="57" customFormat="1" ht="30.75" customHeight="1" x14ac:dyDescent="0.35">
      <c r="A172" s="64">
        <v>45344</v>
      </c>
      <c r="B172" s="64">
        <v>45366</v>
      </c>
      <c r="C172" s="57" t="s">
        <v>145</v>
      </c>
      <c r="D172" s="57" t="s">
        <v>42</v>
      </c>
      <c r="E172" s="57" t="s">
        <v>43</v>
      </c>
      <c r="F172" s="61">
        <v>160</v>
      </c>
      <c r="G172" s="62">
        <v>4.5</v>
      </c>
      <c r="H172" s="107">
        <v>5</v>
      </c>
      <c r="I172" s="54">
        <f t="shared" si="13"/>
        <v>1.2500000000000001E-2</v>
      </c>
      <c r="J172" s="54">
        <v>1.2500000000000001E-2</v>
      </c>
      <c r="K172" s="59">
        <v>0.1</v>
      </c>
      <c r="L172" s="60">
        <v>1</v>
      </c>
      <c r="M172" s="59">
        <v>0.1</v>
      </c>
      <c r="N172" s="58">
        <v>1.2500000000000001E-2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45355</v>
      </c>
      <c r="B173" s="64">
        <v>45383</v>
      </c>
      <c r="C173" s="57" t="s">
        <v>146</v>
      </c>
      <c r="D173" s="57" t="s">
        <v>61</v>
      </c>
      <c r="E173" s="57" t="s">
        <v>43</v>
      </c>
      <c r="F173" s="61">
        <v>90</v>
      </c>
      <c r="G173" s="62">
        <v>2.6</v>
      </c>
      <c r="H173" s="107">
        <v>2.65</v>
      </c>
      <c r="I173" s="54">
        <f t="shared" si="13"/>
        <v>1.9999999999999931E-3</v>
      </c>
      <c r="J173" s="54">
        <v>2E-3</v>
      </c>
      <c r="K173" s="59">
        <v>0.1</v>
      </c>
      <c r="L173" s="60">
        <v>1</v>
      </c>
      <c r="M173" s="59">
        <v>0.1</v>
      </c>
      <c r="N173" s="58">
        <v>2E-3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45376</v>
      </c>
      <c r="B174" s="64">
        <v>45383</v>
      </c>
      <c r="C174" s="57" t="s">
        <v>156</v>
      </c>
      <c r="D174" s="57" t="s">
        <v>92</v>
      </c>
      <c r="E174" s="57" t="s">
        <v>43</v>
      </c>
      <c r="F174" s="61">
        <v>48</v>
      </c>
      <c r="G174" s="62">
        <v>2.5</v>
      </c>
      <c r="H174" s="107">
        <v>2.06</v>
      </c>
      <c r="I174" s="54">
        <f t="shared" si="13"/>
        <v>-1.7600000000000001E-2</v>
      </c>
      <c r="J174" s="54">
        <v>-1.7600000000000001E-2</v>
      </c>
      <c r="K174" s="59">
        <v>0.1</v>
      </c>
      <c r="L174" s="60">
        <v>1</v>
      </c>
      <c r="M174" s="59">
        <v>0.1</v>
      </c>
      <c r="N174" s="58">
        <v>-1.7600000000000001E-2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45377</v>
      </c>
      <c r="B175" s="64">
        <v>45398</v>
      </c>
      <c r="C175" s="57" t="s">
        <v>155</v>
      </c>
      <c r="D175" s="57" t="s">
        <v>42</v>
      </c>
      <c r="E175" s="57" t="s">
        <v>43</v>
      </c>
      <c r="F175" s="61">
        <v>150</v>
      </c>
      <c r="G175" s="62">
        <v>9.1999999999999993</v>
      </c>
      <c r="H175" s="107">
        <v>8.9</v>
      </c>
      <c r="I175" s="54">
        <f t="shared" si="13"/>
        <v>-3.5999999999999869E-3</v>
      </c>
      <c r="J175" s="54">
        <v>-3.5999999999999999E-3</v>
      </c>
      <c r="K175" s="59">
        <v>0.1</v>
      </c>
      <c r="L175" s="60">
        <v>1</v>
      </c>
      <c r="M175" s="59">
        <v>0.1</v>
      </c>
      <c r="N175" s="58">
        <v>-3.5999999999999999E-3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45366</v>
      </c>
      <c r="B176" s="64">
        <v>45401</v>
      </c>
      <c r="C176" s="57" t="s">
        <v>149</v>
      </c>
      <c r="D176" s="57" t="s">
        <v>92</v>
      </c>
      <c r="E176" s="57" t="s">
        <v>43</v>
      </c>
      <c r="F176" s="61">
        <v>40</v>
      </c>
      <c r="G176" s="62">
        <v>2.6</v>
      </c>
      <c r="H176" s="107">
        <v>3</v>
      </c>
      <c r="I176" s="54">
        <f t="shared" ref="I176:I181" si="14">(G176-H176)/(G176)*(-G176*100*P176)/100000</f>
        <v>1.5999999999999997E-2</v>
      </c>
      <c r="J176" s="54">
        <v>1.6E-2</v>
      </c>
      <c r="K176" s="59">
        <v>0.1</v>
      </c>
      <c r="L176" s="60">
        <v>1</v>
      </c>
      <c r="M176" s="59">
        <v>0.1</v>
      </c>
      <c r="N176" s="58">
        <v>1.6E-2</v>
      </c>
      <c r="O176" s="83">
        <v>0.16</v>
      </c>
      <c r="P176" s="57">
        <v>40</v>
      </c>
    </row>
    <row r="177" spans="1:16" s="57" customFormat="1" ht="30.75" customHeight="1" x14ac:dyDescent="0.35">
      <c r="A177" s="64">
        <v>45376</v>
      </c>
      <c r="B177" s="64">
        <v>45401</v>
      </c>
      <c r="C177" s="57" t="s">
        <v>151</v>
      </c>
      <c r="D177" s="57" t="s">
        <v>154</v>
      </c>
      <c r="E177" s="57" t="s">
        <v>43</v>
      </c>
      <c r="F177" s="61">
        <v>59</v>
      </c>
      <c r="G177" s="62">
        <v>2.6</v>
      </c>
      <c r="H177" s="107">
        <v>3</v>
      </c>
      <c r="I177" s="54">
        <f t="shared" si="14"/>
        <v>1.5999999999999997E-2</v>
      </c>
      <c r="J177" s="54">
        <v>1.6E-2</v>
      </c>
      <c r="K177" s="59">
        <v>0.1</v>
      </c>
      <c r="L177" s="60">
        <v>1</v>
      </c>
      <c r="M177" s="59">
        <v>0.1</v>
      </c>
      <c r="N177" s="58">
        <v>1.6E-2</v>
      </c>
      <c r="O177" s="83">
        <v>0.16</v>
      </c>
      <c r="P177" s="57">
        <v>40</v>
      </c>
    </row>
    <row r="178" spans="1:16" s="57" customFormat="1" ht="30.75" customHeight="1" x14ac:dyDescent="0.35">
      <c r="A178" s="64">
        <v>45366</v>
      </c>
      <c r="B178" s="64">
        <v>45401</v>
      </c>
      <c r="C178" s="57" t="s">
        <v>150</v>
      </c>
      <c r="D178" s="57" t="s">
        <v>154</v>
      </c>
      <c r="E178" s="57" t="s">
        <v>43</v>
      </c>
      <c r="F178" s="61">
        <v>105</v>
      </c>
      <c r="G178" s="62">
        <v>4.45</v>
      </c>
      <c r="H178" s="107">
        <v>5</v>
      </c>
      <c r="I178" s="54">
        <f t="shared" si="14"/>
        <v>1.3749999999999995E-2</v>
      </c>
      <c r="J178" s="54">
        <v>1.38E-2</v>
      </c>
      <c r="K178" s="59">
        <v>0.1</v>
      </c>
      <c r="L178" s="60">
        <v>1</v>
      </c>
      <c r="M178" s="59">
        <v>0.1</v>
      </c>
      <c r="N178" s="58">
        <v>1.38E-2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45378</v>
      </c>
      <c r="B179" s="64">
        <v>45401</v>
      </c>
      <c r="C179" s="57" t="s">
        <v>153</v>
      </c>
      <c r="D179" s="57" t="s">
        <v>62</v>
      </c>
      <c r="E179" s="57" t="s">
        <v>43</v>
      </c>
      <c r="F179" s="61">
        <v>197</v>
      </c>
      <c r="G179" s="62">
        <v>2.6</v>
      </c>
      <c r="H179" s="107">
        <v>3</v>
      </c>
      <c r="I179" s="54">
        <f t="shared" si="14"/>
        <v>1.5999999999999997E-2</v>
      </c>
      <c r="J179" s="54">
        <v>1.6E-2</v>
      </c>
      <c r="K179" s="59">
        <v>0.1</v>
      </c>
      <c r="L179" s="60">
        <v>1</v>
      </c>
      <c r="M179" s="59">
        <v>0.1</v>
      </c>
      <c r="N179" s="58">
        <v>1.6E-2</v>
      </c>
      <c r="O179" s="83">
        <v>0.16</v>
      </c>
      <c r="P179" s="57">
        <v>40</v>
      </c>
    </row>
    <row r="180" spans="1:16" s="57" customFormat="1" ht="30.75" customHeight="1" x14ac:dyDescent="0.35">
      <c r="A180" s="64">
        <v>45377</v>
      </c>
      <c r="B180" s="64">
        <v>45401</v>
      </c>
      <c r="C180" s="57" t="s">
        <v>152</v>
      </c>
      <c r="D180" s="57" t="s">
        <v>62</v>
      </c>
      <c r="E180" s="57" t="s">
        <v>43</v>
      </c>
      <c r="F180" s="61">
        <v>42</v>
      </c>
      <c r="G180" s="62">
        <v>2.6</v>
      </c>
      <c r="H180" s="107">
        <v>3</v>
      </c>
      <c r="I180" s="54">
        <f t="shared" si="14"/>
        <v>1.5999999999999997E-2</v>
      </c>
      <c r="J180" s="54">
        <v>1.6E-2</v>
      </c>
      <c r="K180" s="59">
        <v>0.1</v>
      </c>
      <c r="L180" s="60">
        <v>1</v>
      </c>
      <c r="M180" s="59">
        <v>0.1</v>
      </c>
      <c r="N180" s="58">
        <v>1.6E-2</v>
      </c>
      <c r="O180" s="83">
        <v>0.16</v>
      </c>
      <c r="P180" s="57">
        <v>40</v>
      </c>
    </row>
    <row r="181" spans="1:16" s="57" customFormat="1" ht="30.75" customHeight="1" x14ac:dyDescent="0.35">
      <c r="A181" s="64">
        <v>45386</v>
      </c>
      <c r="B181" s="64">
        <v>45404</v>
      </c>
      <c r="C181" s="57" t="s">
        <v>160</v>
      </c>
      <c r="D181" s="57" t="s">
        <v>42</v>
      </c>
      <c r="E181" s="57" t="s">
        <v>43</v>
      </c>
      <c r="F181" s="61">
        <v>750</v>
      </c>
      <c r="G181" s="62">
        <v>8.8000000000000007</v>
      </c>
      <c r="H181" s="107">
        <v>7.4</v>
      </c>
      <c r="I181" s="54">
        <f t="shared" si="14"/>
        <v>-1.6800000000000006E-2</v>
      </c>
      <c r="J181" s="54">
        <v>-1.6799999999999999E-2</v>
      </c>
      <c r="K181" s="59">
        <v>0.1</v>
      </c>
      <c r="L181" s="60">
        <v>1</v>
      </c>
      <c r="M181" s="59">
        <v>0.1</v>
      </c>
      <c r="N181" s="58">
        <v>-1.6799999999999999E-2</v>
      </c>
      <c r="O181" s="83">
        <v>0.16</v>
      </c>
      <c r="P181" s="57">
        <v>12</v>
      </c>
    </row>
    <row r="182" spans="1:16" s="57" customFormat="1" ht="30.75" customHeight="1" x14ac:dyDescent="0.35">
      <c r="A182" s="64">
        <v>45393</v>
      </c>
      <c r="B182" s="64">
        <v>45411</v>
      </c>
      <c r="C182" s="57" t="s">
        <v>159</v>
      </c>
      <c r="D182" s="57" t="s">
        <v>92</v>
      </c>
      <c r="E182" s="57" t="s">
        <v>43</v>
      </c>
      <c r="F182" s="61">
        <v>45</v>
      </c>
      <c r="G182" s="62">
        <v>2.5</v>
      </c>
      <c r="H182" s="107">
        <v>2.95</v>
      </c>
      <c r="I182" s="54">
        <f t="shared" ref="I182:I187" si="15">(G182-H182)/(G182)*(-G182*100*P182)/100000</f>
        <v>1.8000000000000006E-2</v>
      </c>
      <c r="J182" s="54">
        <v>1.7999999999999999E-2</v>
      </c>
      <c r="K182" s="59">
        <v>0.1</v>
      </c>
      <c r="L182" s="60">
        <v>1</v>
      </c>
      <c r="M182" s="59">
        <v>0.1</v>
      </c>
      <c r="N182" s="58">
        <v>1.7999999999999999E-2</v>
      </c>
      <c r="O182" s="83">
        <v>0.16</v>
      </c>
      <c r="P182" s="57">
        <v>40</v>
      </c>
    </row>
    <row r="183" spans="1:16" s="57" customFormat="1" ht="30.75" customHeight="1" x14ac:dyDescent="0.35">
      <c r="A183" s="64">
        <v>4.0999999999999996</v>
      </c>
      <c r="B183" s="64">
        <v>45418</v>
      </c>
      <c r="C183" s="57" t="s">
        <v>158</v>
      </c>
      <c r="D183" s="57" t="s">
        <v>61</v>
      </c>
      <c r="E183" s="57" t="s">
        <v>43</v>
      </c>
      <c r="F183" s="61">
        <v>85</v>
      </c>
      <c r="G183" s="62">
        <v>2.6</v>
      </c>
      <c r="H183" s="107">
        <v>2.95</v>
      </c>
      <c r="I183" s="54">
        <f t="shared" si="15"/>
        <v>1.4000000000000002E-2</v>
      </c>
      <c r="J183" s="54">
        <v>1.4E-2</v>
      </c>
      <c r="K183" s="59">
        <v>0.1</v>
      </c>
      <c r="L183" s="60">
        <v>1</v>
      </c>
      <c r="M183" s="59">
        <v>0.1</v>
      </c>
      <c r="N183" s="58">
        <v>1.4E-2</v>
      </c>
      <c r="O183" s="83">
        <v>0.16</v>
      </c>
      <c r="P183" s="57">
        <v>40</v>
      </c>
    </row>
    <row r="184" spans="1:16" s="57" customFormat="1" ht="30.75" customHeight="1" x14ac:dyDescent="0.35">
      <c r="A184" s="64">
        <v>45386</v>
      </c>
      <c r="B184" s="64">
        <v>45418</v>
      </c>
      <c r="C184" s="57" t="s">
        <v>157</v>
      </c>
      <c r="D184" s="57" t="s">
        <v>42</v>
      </c>
      <c r="E184" s="57" t="s">
        <v>43</v>
      </c>
      <c r="F184" s="61">
        <v>720</v>
      </c>
      <c r="G184" s="62">
        <v>8.8000000000000007</v>
      </c>
      <c r="H184" s="107">
        <v>9.9499999999999993</v>
      </c>
      <c r="I184" s="54">
        <f t="shared" si="15"/>
        <v>1.3799999999999984E-2</v>
      </c>
      <c r="J184" s="54">
        <v>1.2800000000000001E-2</v>
      </c>
      <c r="K184" s="59">
        <v>0.1</v>
      </c>
      <c r="L184" s="60">
        <v>1</v>
      </c>
      <c r="M184" s="59">
        <v>0.1</v>
      </c>
      <c r="N184" s="58">
        <v>1.38E-2</v>
      </c>
      <c r="O184" s="83">
        <v>0.16</v>
      </c>
      <c r="P184" s="57">
        <v>12</v>
      </c>
    </row>
    <row r="185" spans="1:16" s="57" customFormat="1" ht="30.75" customHeight="1" x14ac:dyDescent="0.35">
      <c r="A185" s="64">
        <v>45405</v>
      </c>
      <c r="B185" s="64">
        <v>45419</v>
      </c>
      <c r="C185" s="57" t="s">
        <v>162</v>
      </c>
      <c r="D185" s="57" t="s">
        <v>42</v>
      </c>
      <c r="E185" s="57" t="s">
        <v>43</v>
      </c>
      <c r="F185" s="61">
        <v>960</v>
      </c>
      <c r="G185" s="62">
        <v>8.8000000000000007</v>
      </c>
      <c r="H185" s="107">
        <v>8.3000000000000007</v>
      </c>
      <c r="I185" s="54">
        <f t="shared" si="15"/>
        <v>-6.000000000000001E-3</v>
      </c>
      <c r="J185" s="54">
        <v>-6.0000000000000001E-3</v>
      </c>
      <c r="K185" s="59">
        <v>0.1</v>
      </c>
      <c r="L185" s="60">
        <v>1</v>
      </c>
      <c r="M185" s="59">
        <v>0.1</v>
      </c>
      <c r="N185" s="58">
        <v>6.0000000000000001E-3</v>
      </c>
      <c r="O185" s="83">
        <v>0.16</v>
      </c>
      <c r="P185" s="57">
        <v>12</v>
      </c>
    </row>
    <row r="186" spans="1:16" s="57" customFormat="1" ht="30.75" customHeight="1" x14ac:dyDescent="0.35">
      <c r="A186" s="64">
        <v>45407</v>
      </c>
      <c r="B186" s="64">
        <v>45419</v>
      </c>
      <c r="C186" s="57" t="s">
        <v>161</v>
      </c>
      <c r="D186" s="57" t="s">
        <v>42</v>
      </c>
      <c r="E186" s="57" t="s">
        <v>43</v>
      </c>
      <c r="F186" s="61">
        <v>370</v>
      </c>
      <c r="G186" s="62">
        <v>8.8000000000000007</v>
      </c>
      <c r="H186" s="107">
        <v>9.9499999999999993</v>
      </c>
      <c r="I186" s="54">
        <f t="shared" si="15"/>
        <v>1.3799999999999984E-2</v>
      </c>
      <c r="J186" s="54">
        <v>1.38E-2</v>
      </c>
      <c r="K186" s="59">
        <v>0.1</v>
      </c>
      <c r="L186" s="60">
        <v>1</v>
      </c>
      <c r="M186" s="59">
        <v>0.1</v>
      </c>
      <c r="N186" s="58">
        <v>1.38E-2</v>
      </c>
      <c r="O186" s="83">
        <v>0.16</v>
      </c>
      <c r="P186" s="57">
        <v>12</v>
      </c>
    </row>
    <row r="187" spans="1:16" s="57" customFormat="1" ht="30.75" customHeight="1" x14ac:dyDescent="0.35">
      <c r="A187" s="64">
        <v>45408</v>
      </c>
      <c r="B187" s="64">
        <v>45419</v>
      </c>
      <c r="C187" s="57" t="s">
        <v>163</v>
      </c>
      <c r="D187" s="57" t="s">
        <v>42</v>
      </c>
      <c r="E187" s="57" t="s">
        <v>43</v>
      </c>
      <c r="F187" s="61">
        <v>185</v>
      </c>
      <c r="G187" s="62">
        <v>9</v>
      </c>
      <c r="H187" s="107">
        <v>8.6</v>
      </c>
      <c r="I187" s="54">
        <f t="shared" si="15"/>
        <v>-4.8000000000000039E-3</v>
      </c>
      <c r="J187" s="54">
        <v>-4.7999999999999996E-3</v>
      </c>
      <c r="K187" s="59">
        <v>0.1</v>
      </c>
      <c r="L187" s="60">
        <v>1</v>
      </c>
      <c r="M187" s="59">
        <v>0.1</v>
      </c>
      <c r="N187" s="58">
        <v>-4.7999999999999996E-3</v>
      </c>
      <c r="O187" s="83">
        <v>0.16</v>
      </c>
      <c r="P187" s="57">
        <v>12</v>
      </c>
    </row>
    <row r="188" spans="1:16" s="57" customFormat="1" ht="30.75" customHeight="1" x14ac:dyDescent="0.35">
      <c r="A188" s="64">
        <v>45407</v>
      </c>
      <c r="B188" s="64">
        <v>45426</v>
      </c>
      <c r="C188" s="57" t="s">
        <v>166</v>
      </c>
      <c r="D188" s="57" t="s">
        <v>42</v>
      </c>
      <c r="E188" s="57" t="s">
        <v>43</v>
      </c>
      <c r="F188" s="61">
        <v>980</v>
      </c>
      <c r="G188" s="62">
        <v>8.8000000000000007</v>
      </c>
      <c r="H188" s="107">
        <v>9.85</v>
      </c>
      <c r="I188" s="54">
        <f t="shared" ref="I188:I193" si="16">(G188-H188)/(G188)*(-G188*100*P188)/100000</f>
        <v>1.2599999999999988E-2</v>
      </c>
      <c r="J188" s="54">
        <v>1.26E-2</v>
      </c>
      <c r="K188" s="59">
        <v>0.1</v>
      </c>
      <c r="L188" s="60">
        <v>1</v>
      </c>
      <c r="M188" s="59">
        <v>0.1</v>
      </c>
      <c r="N188" s="58">
        <v>1.26E-2</v>
      </c>
      <c r="O188" s="83">
        <v>0.16</v>
      </c>
      <c r="P188" s="57">
        <v>12</v>
      </c>
    </row>
    <row r="189" spans="1:16" s="57" customFormat="1" ht="30.75" customHeight="1" x14ac:dyDescent="0.35">
      <c r="A189" s="64">
        <v>45407</v>
      </c>
      <c r="B189" s="64">
        <v>45429</v>
      </c>
      <c r="C189" s="57" t="s">
        <v>168</v>
      </c>
      <c r="D189" s="57" t="s">
        <v>42</v>
      </c>
      <c r="E189" s="57" t="s">
        <v>43</v>
      </c>
      <c r="F189" s="61">
        <v>430</v>
      </c>
      <c r="G189" s="62">
        <v>8.6</v>
      </c>
      <c r="H189" s="107">
        <v>10</v>
      </c>
      <c r="I189" s="54">
        <f t="shared" si="16"/>
        <v>1.6800000000000006E-2</v>
      </c>
      <c r="J189" s="54">
        <v>1.6799999999999999E-2</v>
      </c>
      <c r="K189" s="59">
        <v>0.1</v>
      </c>
      <c r="L189" s="60">
        <v>1</v>
      </c>
      <c r="M189" s="59">
        <v>0.1</v>
      </c>
      <c r="N189" s="58">
        <v>1.6799999999999999E-2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45412</v>
      </c>
      <c r="B190" s="64">
        <v>45429</v>
      </c>
      <c r="C190" s="57" t="s">
        <v>164</v>
      </c>
      <c r="D190" s="57" t="s">
        <v>62</v>
      </c>
      <c r="E190" s="57" t="s">
        <v>43</v>
      </c>
      <c r="F190" s="61">
        <v>185</v>
      </c>
      <c r="G190" s="62">
        <v>4.55</v>
      </c>
      <c r="H190" s="107">
        <v>5</v>
      </c>
      <c r="I190" s="54">
        <f t="shared" si="16"/>
        <v>1.1250000000000005E-2</v>
      </c>
      <c r="J190" s="54">
        <v>1.1299999999999999E-2</v>
      </c>
      <c r="K190" s="59">
        <v>0.1</v>
      </c>
      <c r="L190" s="60">
        <v>1</v>
      </c>
      <c r="M190" s="59">
        <v>0.1</v>
      </c>
      <c r="N190" s="58">
        <v>1.1299999999999999E-2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45419</v>
      </c>
      <c r="B191" s="64">
        <v>45429</v>
      </c>
      <c r="C191" s="57" t="s">
        <v>169</v>
      </c>
      <c r="D191" s="57" t="s">
        <v>61</v>
      </c>
      <c r="E191" s="57" t="s">
        <v>43</v>
      </c>
      <c r="F191" s="61">
        <v>94</v>
      </c>
      <c r="G191" s="62">
        <v>2.5499999999999998</v>
      </c>
      <c r="H191" s="107">
        <v>2.8</v>
      </c>
      <c r="I191" s="54">
        <f t="shared" si="16"/>
        <v>0.01</v>
      </c>
      <c r="J191" s="54">
        <v>0.01</v>
      </c>
      <c r="K191" s="59">
        <v>0.1</v>
      </c>
      <c r="L191" s="60">
        <v>1</v>
      </c>
      <c r="M191" s="59">
        <v>0.1</v>
      </c>
      <c r="N191" s="58">
        <v>0.01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45412</v>
      </c>
      <c r="B192" s="64">
        <v>45432</v>
      </c>
      <c r="C192" s="57" t="s">
        <v>167</v>
      </c>
      <c r="D192" s="57" t="s">
        <v>62</v>
      </c>
      <c r="E192" s="57" t="s">
        <v>43</v>
      </c>
      <c r="F192" s="61">
        <v>23</v>
      </c>
      <c r="G192" s="62">
        <v>1.8</v>
      </c>
      <c r="H192" s="107">
        <v>1.98</v>
      </c>
      <c r="I192" s="54">
        <f t="shared" si="16"/>
        <v>8.9999999999999959E-3</v>
      </c>
      <c r="J192" s="54">
        <v>8.9999999999999993E-3</v>
      </c>
      <c r="K192" s="59">
        <v>0.1</v>
      </c>
      <c r="L192" s="60">
        <v>1</v>
      </c>
      <c r="M192" s="59">
        <v>0.1</v>
      </c>
      <c r="N192" s="58">
        <v>8.9999999999999993E-3</v>
      </c>
      <c r="O192" s="83">
        <v>0.16</v>
      </c>
      <c r="P192" s="57">
        <v>50</v>
      </c>
    </row>
    <row r="193" spans="1:16" s="57" customFormat="1" ht="30.75" customHeight="1" x14ac:dyDescent="0.35">
      <c r="A193" s="64">
        <v>45418</v>
      </c>
      <c r="B193" s="64">
        <v>45440</v>
      </c>
      <c r="C193" s="57" t="s">
        <v>165</v>
      </c>
      <c r="D193" s="57" t="s">
        <v>42</v>
      </c>
      <c r="E193" s="57" t="s">
        <v>43</v>
      </c>
      <c r="F193" s="61">
        <v>200</v>
      </c>
      <c r="G193" s="62">
        <v>9</v>
      </c>
      <c r="H193" s="107">
        <v>9.9</v>
      </c>
      <c r="I193" s="54">
        <f t="shared" si="16"/>
        <v>1.0800000000000004E-2</v>
      </c>
      <c r="J193" s="54">
        <f>I193+I194</f>
        <v>4.5500000000000037E-3</v>
      </c>
      <c r="K193" s="59">
        <v>0.1</v>
      </c>
      <c r="L193" s="60">
        <v>1</v>
      </c>
      <c r="M193" s="59">
        <v>0.1</v>
      </c>
      <c r="N193" s="58">
        <v>1.0800000000000001E-2</v>
      </c>
      <c r="O193" s="83">
        <v>0.16</v>
      </c>
      <c r="P193" s="57">
        <v>12</v>
      </c>
    </row>
    <row r="194" spans="1:16" s="57" customFormat="1" ht="30.75" customHeight="1" x14ac:dyDescent="0.35">
      <c r="A194" s="64">
        <v>45446</v>
      </c>
      <c r="B194" s="64">
        <v>45454</v>
      </c>
      <c r="C194" s="57" t="s">
        <v>170</v>
      </c>
      <c r="D194" s="57" t="s">
        <v>62</v>
      </c>
      <c r="E194" s="57" t="s">
        <v>43</v>
      </c>
      <c r="F194" s="61">
        <v>212.5</v>
      </c>
      <c r="G194" s="62">
        <v>4.2</v>
      </c>
      <c r="H194" s="107">
        <v>3.95</v>
      </c>
      <c r="I194" s="54">
        <f t="shared" ref="I194:I199" si="17">(G194-H194)/(G194)*(-G194*100*P194)/100000</f>
        <v>-6.2500000000000003E-3</v>
      </c>
      <c r="J194" s="54">
        <v>-6.3E-3</v>
      </c>
      <c r="K194" s="59">
        <v>0.1</v>
      </c>
      <c r="L194" s="60">
        <v>1</v>
      </c>
      <c r="M194" s="59">
        <v>0.1</v>
      </c>
      <c r="N194" s="58">
        <v>-6.3E-3</v>
      </c>
      <c r="O194" s="83">
        <v>0.16</v>
      </c>
      <c r="P194" s="57">
        <v>25</v>
      </c>
    </row>
    <row r="195" spans="1:16" s="57" customFormat="1" ht="30.75" customHeight="1" x14ac:dyDescent="0.35">
      <c r="A195" s="64">
        <v>45448</v>
      </c>
      <c r="B195" s="64">
        <v>45464</v>
      </c>
      <c r="C195" s="57" t="s">
        <v>171</v>
      </c>
      <c r="D195" s="57" t="s">
        <v>42</v>
      </c>
      <c r="E195" s="57" t="s">
        <v>43</v>
      </c>
      <c r="F195" s="61">
        <v>170</v>
      </c>
      <c r="G195" s="62">
        <v>9.3000000000000007</v>
      </c>
      <c r="H195" s="107">
        <v>10</v>
      </c>
      <c r="I195" s="54">
        <f t="shared" si="17"/>
        <v>8.3999999999999925E-3</v>
      </c>
      <c r="J195" s="54">
        <v>8.3999999999999995E-3</v>
      </c>
      <c r="K195" s="59">
        <v>0.1</v>
      </c>
      <c r="L195" s="60">
        <v>1</v>
      </c>
      <c r="M195" s="59">
        <v>0.1</v>
      </c>
      <c r="N195" s="58">
        <v>8.3999999999999995E-3</v>
      </c>
      <c r="O195" s="83">
        <v>0.16</v>
      </c>
      <c r="P195" s="57">
        <v>12</v>
      </c>
    </row>
    <row r="196" spans="1:16" s="57" customFormat="1" ht="30.75" customHeight="1" x14ac:dyDescent="0.35">
      <c r="A196" s="64">
        <v>45446</v>
      </c>
      <c r="B196" s="64">
        <v>45464</v>
      </c>
      <c r="C196" s="57" t="s">
        <v>172</v>
      </c>
      <c r="D196" s="57" t="s">
        <v>62</v>
      </c>
      <c r="E196" s="57" t="s">
        <v>43</v>
      </c>
      <c r="F196" s="61">
        <v>25</v>
      </c>
      <c r="G196" s="62">
        <v>1.85</v>
      </c>
      <c r="H196" s="107">
        <v>2</v>
      </c>
      <c r="I196" s="54">
        <f t="shared" si="17"/>
        <v>7.4999999999999954E-3</v>
      </c>
      <c r="J196" s="54">
        <v>7.4999999999999997E-3</v>
      </c>
      <c r="K196" s="59">
        <v>0.1</v>
      </c>
      <c r="L196" s="60">
        <v>1</v>
      </c>
      <c r="M196" s="59">
        <v>0.1</v>
      </c>
      <c r="N196" s="58">
        <v>7.4999999999999997E-3</v>
      </c>
      <c r="O196" s="83">
        <v>0.16</v>
      </c>
      <c r="P196" s="57">
        <v>50</v>
      </c>
    </row>
    <row r="197" spans="1:16" s="57" customFormat="1" ht="30.75" customHeight="1" x14ac:dyDescent="0.35">
      <c r="A197" s="64">
        <v>45453</v>
      </c>
      <c r="B197" s="64">
        <v>45585</v>
      </c>
      <c r="C197" s="57" t="s">
        <v>173</v>
      </c>
      <c r="D197" s="57" t="s">
        <v>62</v>
      </c>
      <c r="E197" s="57" t="s">
        <v>43</v>
      </c>
      <c r="F197" s="61">
        <v>205</v>
      </c>
      <c r="G197" s="62">
        <v>4.3499999999999996</v>
      </c>
      <c r="H197" s="107">
        <v>4.88</v>
      </c>
      <c r="I197" s="54">
        <f t="shared" si="17"/>
        <v>1.3250000000000005E-2</v>
      </c>
      <c r="J197" s="54">
        <v>1.3299999999999999E-2</v>
      </c>
      <c r="K197" s="59">
        <v>0.1</v>
      </c>
      <c r="L197" s="60">
        <v>1</v>
      </c>
      <c r="M197" s="59">
        <v>0.1</v>
      </c>
      <c r="N197" s="58">
        <v>1.3299999999999999E-2</v>
      </c>
      <c r="O197" s="83">
        <v>0.16</v>
      </c>
      <c r="P197" s="57">
        <v>25</v>
      </c>
    </row>
    <row r="198" spans="1:16" s="57" customFormat="1" ht="30.75" customHeight="1" x14ac:dyDescent="0.35">
      <c r="A198" s="64">
        <v>45484</v>
      </c>
      <c r="B198" s="64">
        <v>45497</v>
      </c>
      <c r="C198" s="57" t="s">
        <v>181</v>
      </c>
      <c r="D198" s="57" t="s">
        <v>42</v>
      </c>
      <c r="E198" s="57" t="s">
        <v>43</v>
      </c>
      <c r="F198" s="61">
        <v>310</v>
      </c>
      <c r="G198" s="62">
        <v>8.8000000000000007</v>
      </c>
      <c r="H198" s="107">
        <v>9.85</v>
      </c>
      <c r="I198" s="54">
        <f t="shared" si="17"/>
        <v>1.2599999999999988E-2</v>
      </c>
      <c r="J198" s="54">
        <v>1.26E-2</v>
      </c>
      <c r="K198" s="59">
        <v>0.1</v>
      </c>
      <c r="L198" s="60">
        <v>1</v>
      </c>
      <c r="M198" s="59">
        <v>0.1</v>
      </c>
      <c r="N198" s="58">
        <v>1.26E-2</v>
      </c>
      <c r="O198" s="83">
        <v>0.16</v>
      </c>
      <c r="P198" s="57">
        <v>12</v>
      </c>
    </row>
    <row r="199" spans="1:16" s="57" customFormat="1" ht="30.75" customHeight="1" x14ac:dyDescent="0.35">
      <c r="A199" s="64">
        <v>45484</v>
      </c>
      <c r="B199" s="64">
        <v>45497</v>
      </c>
      <c r="C199" s="57" t="s">
        <v>176</v>
      </c>
      <c r="D199" s="57" t="s">
        <v>42</v>
      </c>
      <c r="E199" s="57" t="s">
        <v>43</v>
      </c>
      <c r="F199" s="61">
        <v>155</v>
      </c>
      <c r="G199" s="62">
        <v>4.4000000000000004</v>
      </c>
      <c r="H199" s="107">
        <v>4.9800000000000004</v>
      </c>
      <c r="I199" s="54">
        <f t="shared" si="17"/>
        <v>1.4500000000000004E-2</v>
      </c>
      <c r="J199" s="54">
        <v>1.4500000000000001E-2</v>
      </c>
      <c r="K199" s="59">
        <v>0.1</v>
      </c>
      <c r="L199" s="60">
        <v>1</v>
      </c>
      <c r="M199" s="59">
        <v>0.1</v>
      </c>
      <c r="N199" s="58">
        <v>1.4500000000000001E-2</v>
      </c>
      <c r="O199" s="83">
        <v>0.16</v>
      </c>
      <c r="P199" s="57">
        <v>25</v>
      </c>
    </row>
    <row r="200" spans="1:16" s="57" customFormat="1" ht="30.75" customHeight="1" x14ac:dyDescent="0.35">
      <c r="A200" s="64">
        <v>45484</v>
      </c>
      <c r="B200" s="64">
        <v>45498</v>
      </c>
      <c r="C200" s="57" t="s">
        <v>175</v>
      </c>
      <c r="D200" s="57" t="s">
        <v>174</v>
      </c>
      <c r="E200" s="57" t="s">
        <v>43</v>
      </c>
      <c r="F200" s="61">
        <v>95</v>
      </c>
      <c r="G200" s="62">
        <v>4.2</v>
      </c>
      <c r="H200" s="107">
        <v>4.9800000000000004</v>
      </c>
      <c r="I200" s="54">
        <f t="shared" ref="I200:I206" si="18">(G200-H200)/(G200)*(-G200*100*P200)/100000</f>
        <v>1.9500000000000007E-2</v>
      </c>
      <c r="J200" s="54">
        <v>1.95E-2</v>
      </c>
      <c r="K200" s="59">
        <v>0.1</v>
      </c>
      <c r="L200" s="60">
        <v>1</v>
      </c>
      <c r="M200" s="59">
        <v>0.1</v>
      </c>
      <c r="N200" s="58">
        <v>1.95E-2</v>
      </c>
      <c r="O200" s="83">
        <v>0.16</v>
      </c>
      <c r="P200" s="57">
        <v>25</v>
      </c>
    </row>
    <row r="201" spans="1:16" s="57" customFormat="1" ht="30.75" customHeight="1" x14ac:dyDescent="0.35">
      <c r="A201" s="64">
        <v>45491</v>
      </c>
      <c r="B201" s="64">
        <v>45498</v>
      </c>
      <c r="C201" s="57" t="s">
        <v>179</v>
      </c>
      <c r="D201" s="57" t="s">
        <v>42</v>
      </c>
      <c r="E201" s="57" t="s">
        <v>43</v>
      </c>
      <c r="F201" s="61">
        <v>195</v>
      </c>
      <c r="G201" s="62">
        <v>4.4000000000000004</v>
      </c>
      <c r="H201" s="107">
        <v>4.95</v>
      </c>
      <c r="I201" s="54">
        <f t="shared" si="18"/>
        <v>1.3749999999999995E-2</v>
      </c>
      <c r="J201" s="54">
        <v>1.38E-2</v>
      </c>
      <c r="K201" s="59">
        <v>0.1</v>
      </c>
      <c r="L201" s="60">
        <v>1</v>
      </c>
      <c r="M201" s="59">
        <v>0.1</v>
      </c>
      <c r="N201" s="58">
        <v>1.38E-2</v>
      </c>
      <c r="O201" s="83">
        <v>0.16</v>
      </c>
      <c r="P201" s="57">
        <v>25</v>
      </c>
    </row>
    <row r="202" spans="1:16" s="57" customFormat="1" ht="30.75" customHeight="1" x14ac:dyDescent="0.35">
      <c r="A202" s="64">
        <v>45495</v>
      </c>
      <c r="B202" s="64">
        <v>45503</v>
      </c>
      <c r="C202" s="57" t="s">
        <v>182</v>
      </c>
      <c r="D202" s="57" t="s">
        <v>62</v>
      </c>
      <c r="E202" s="57" t="s">
        <v>43</v>
      </c>
      <c r="F202" s="61">
        <v>25</v>
      </c>
      <c r="G202" s="62">
        <v>1.8</v>
      </c>
      <c r="H202" s="107">
        <v>1.68</v>
      </c>
      <c r="I202" s="54">
        <f t="shared" si="18"/>
        <v>-6.600000000000006E-3</v>
      </c>
      <c r="J202" s="54">
        <v>-6.6E-3</v>
      </c>
      <c r="K202" s="59">
        <v>0.1</v>
      </c>
      <c r="L202" s="60">
        <v>1</v>
      </c>
      <c r="M202" s="59">
        <v>0.1</v>
      </c>
      <c r="N202" s="58">
        <v>-6.6E-3</v>
      </c>
      <c r="O202" s="83">
        <v>0.16</v>
      </c>
      <c r="P202" s="57">
        <v>55</v>
      </c>
    </row>
    <row r="203" spans="1:16" s="57" customFormat="1" ht="30.75" customHeight="1" x14ac:dyDescent="0.35">
      <c r="A203" s="64">
        <v>45499</v>
      </c>
      <c r="B203" s="64">
        <v>45504</v>
      </c>
      <c r="C203" s="57" t="s">
        <v>185</v>
      </c>
      <c r="D203" s="57" t="s">
        <v>42</v>
      </c>
      <c r="E203" s="57" t="s">
        <v>43</v>
      </c>
      <c r="F203" s="61">
        <v>137</v>
      </c>
      <c r="G203" s="62">
        <v>2.5</v>
      </c>
      <c r="H203" s="107">
        <v>2.98</v>
      </c>
      <c r="I203" s="54">
        <f t="shared" si="18"/>
        <v>1.9199999999999998E-2</v>
      </c>
      <c r="J203" s="54">
        <v>1.9199999999999998E-2</v>
      </c>
      <c r="K203" s="59">
        <v>0.1</v>
      </c>
      <c r="L203" s="60">
        <v>1</v>
      </c>
      <c r="M203" s="59">
        <v>0.1</v>
      </c>
      <c r="N203" s="58">
        <v>1.9199999999999998E-2</v>
      </c>
      <c r="O203" s="83">
        <v>0.16</v>
      </c>
      <c r="P203" s="57">
        <v>40</v>
      </c>
    </row>
    <row r="204" spans="1:16" s="57" customFormat="1" ht="30.75" customHeight="1" x14ac:dyDescent="0.35">
      <c r="A204" s="64">
        <v>45503</v>
      </c>
      <c r="B204" s="64">
        <v>45494</v>
      </c>
      <c r="C204" s="57" t="s">
        <v>188</v>
      </c>
      <c r="D204" s="57" t="s">
        <v>42</v>
      </c>
      <c r="E204" s="57" t="s">
        <v>43</v>
      </c>
      <c r="F204" s="61">
        <v>90</v>
      </c>
      <c r="G204" s="62">
        <v>4.5</v>
      </c>
      <c r="H204" s="107">
        <v>4.95</v>
      </c>
      <c r="I204" s="54">
        <f t="shared" si="18"/>
        <v>1.1250000000000005E-2</v>
      </c>
      <c r="J204" s="54">
        <v>1.1299999999999999E-2</v>
      </c>
      <c r="K204" s="59">
        <v>0.1</v>
      </c>
      <c r="L204" s="60">
        <v>1</v>
      </c>
      <c r="M204" s="59">
        <v>0.1</v>
      </c>
      <c r="N204" s="58">
        <v>1.1299999999999999E-2</v>
      </c>
      <c r="O204" s="83">
        <v>0.16</v>
      </c>
      <c r="P204" s="57">
        <v>25</v>
      </c>
    </row>
    <row r="205" spans="1:16" s="78" customFormat="1" ht="30.75" customHeight="1" x14ac:dyDescent="0.35">
      <c r="A205" s="77">
        <v>45491</v>
      </c>
      <c r="B205" s="77">
        <v>45506</v>
      </c>
      <c r="C205" s="78" t="s">
        <v>178</v>
      </c>
      <c r="D205" s="78" t="s">
        <v>42</v>
      </c>
      <c r="E205" s="78" t="s">
        <v>43</v>
      </c>
      <c r="F205" s="79">
        <v>115</v>
      </c>
      <c r="G205" s="62">
        <v>4.4000000000000004</v>
      </c>
      <c r="H205" s="107">
        <v>3.5</v>
      </c>
      <c r="I205" s="80">
        <f t="shared" si="18"/>
        <v>-2.250000000000001E-2</v>
      </c>
      <c r="J205" s="80">
        <v>-2.2499999999999999E-2</v>
      </c>
      <c r="K205" s="81">
        <v>0.1</v>
      </c>
      <c r="L205" s="82">
        <v>1</v>
      </c>
      <c r="M205" s="81">
        <v>0.1</v>
      </c>
      <c r="N205" s="83">
        <v>-2.2499999999999999E-2</v>
      </c>
      <c r="O205" s="83">
        <v>0.16</v>
      </c>
      <c r="P205" s="78">
        <v>25</v>
      </c>
    </row>
    <row r="206" spans="1:16" s="78" customFormat="1" ht="30.75" customHeight="1" x14ac:dyDescent="0.35">
      <c r="A206" s="77">
        <v>45505</v>
      </c>
      <c r="B206" s="77">
        <v>45506</v>
      </c>
      <c r="C206" s="78" t="s">
        <v>189</v>
      </c>
      <c r="D206" s="78" t="s">
        <v>42</v>
      </c>
      <c r="E206" s="78" t="s">
        <v>43</v>
      </c>
      <c r="F206" s="79">
        <v>212</v>
      </c>
      <c r="G206" s="62">
        <v>9</v>
      </c>
      <c r="H206" s="107">
        <v>7</v>
      </c>
      <c r="I206" s="80">
        <f t="shared" si="18"/>
        <v>-2.4E-2</v>
      </c>
      <c r="J206" s="80">
        <v>-2.4E-2</v>
      </c>
      <c r="K206" s="81">
        <v>0.1</v>
      </c>
      <c r="L206" s="82">
        <v>1</v>
      </c>
      <c r="M206" s="81">
        <v>0.1</v>
      </c>
      <c r="N206" s="83">
        <v>-2.4E-2</v>
      </c>
      <c r="O206" s="83">
        <v>0.16</v>
      </c>
      <c r="P206" s="78">
        <v>12</v>
      </c>
    </row>
    <row r="207" spans="1:16" s="57" customFormat="1" ht="30.75" customHeight="1" x14ac:dyDescent="0.35">
      <c r="A207" s="64">
        <v>45485</v>
      </c>
      <c r="B207" s="64">
        <v>45509</v>
      </c>
      <c r="C207" s="57" t="s">
        <v>180</v>
      </c>
      <c r="D207" s="57" t="s">
        <v>42</v>
      </c>
      <c r="E207" s="57" t="s">
        <v>43</v>
      </c>
      <c r="F207" s="61">
        <v>415</v>
      </c>
      <c r="G207" s="62">
        <v>8.6999999999999993</v>
      </c>
      <c r="H207" s="107">
        <v>7.25</v>
      </c>
      <c r="I207" s="54">
        <f t="shared" ref="I207:I212" si="19">(G207-H207)/(G207)*(-G207*100*P207)/100000</f>
        <v>-1.7399999999999992E-2</v>
      </c>
      <c r="J207" s="54">
        <v>-1.7399999999999999E-2</v>
      </c>
      <c r="K207" s="59">
        <v>0.1</v>
      </c>
      <c r="L207" s="60">
        <v>1</v>
      </c>
      <c r="M207" s="59">
        <v>0.1</v>
      </c>
      <c r="N207" s="58">
        <v>-1.7399999999999999E-2</v>
      </c>
      <c r="O207" s="83">
        <v>0.16</v>
      </c>
      <c r="P207" s="57">
        <v>12</v>
      </c>
    </row>
    <row r="208" spans="1:16" s="57" customFormat="1" ht="30.75" customHeight="1" x14ac:dyDescent="0.35">
      <c r="A208" s="64">
        <v>45503</v>
      </c>
      <c r="B208" s="64">
        <v>45509</v>
      </c>
      <c r="C208" s="57" t="s">
        <v>190</v>
      </c>
      <c r="D208" s="57" t="s">
        <v>42</v>
      </c>
      <c r="E208" s="57" t="s">
        <v>43</v>
      </c>
      <c r="F208" s="61">
        <v>160</v>
      </c>
      <c r="G208" s="62">
        <v>9</v>
      </c>
      <c r="H208" s="107">
        <v>7.25</v>
      </c>
      <c r="I208" s="54">
        <f t="shared" si="19"/>
        <v>-2.1000000000000001E-2</v>
      </c>
      <c r="J208" s="54">
        <v>-2.1000000000000001E-2</v>
      </c>
      <c r="K208" s="59">
        <v>0.1</v>
      </c>
      <c r="L208" s="60">
        <v>1</v>
      </c>
      <c r="M208" s="59">
        <v>0.1</v>
      </c>
      <c r="N208" s="58">
        <v>-2.1000000000000001E-2</v>
      </c>
      <c r="O208" s="83">
        <v>0.16</v>
      </c>
      <c r="P208" s="57">
        <v>12</v>
      </c>
    </row>
    <row r="209" spans="1:16" s="78" customFormat="1" ht="30.75" customHeight="1" x14ac:dyDescent="0.35">
      <c r="A209" s="77">
        <v>45499</v>
      </c>
      <c r="B209" s="77">
        <v>45509</v>
      </c>
      <c r="C209" s="78" t="s">
        <v>201</v>
      </c>
      <c r="D209" s="78" t="s">
        <v>42</v>
      </c>
      <c r="E209" s="78" t="s">
        <v>43</v>
      </c>
      <c r="F209" s="79">
        <v>320</v>
      </c>
      <c r="G209" s="62">
        <v>8.5</v>
      </c>
      <c r="H209" s="107">
        <v>6.5</v>
      </c>
      <c r="I209" s="80">
        <f t="shared" si="19"/>
        <v>-2.5999999999999999E-2</v>
      </c>
      <c r="J209" s="80">
        <v>-2.5999999999999999E-2</v>
      </c>
      <c r="K209" s="81">
        <v>0.1</v>
      </c>
      <c r="L209" s="82">
        <v>1</v>
      </c>
      <c r="M209" s="81">
        <v>0.1</v>
      </c>
      <c r="N209" s="83">
        <v>-2.5999999999999999E-2</v>
      </c>
      <c r="O209" s="83">
        <v>0.16</v>
      </c>
      <c r="P209" s="78">
        <v>13</v>
      </c>
    </row>
    <row r="210" spans="1:16" s="78" customFormat="1" ht="30.75" customHeight="1" x14ac:dyDescent="0.35">
      <c r="A210" s="77">
        <v>45509</v>
      </c>
      <c r="B210" s="77">
        <v>45511</v>
      </c>
      <c r="C210" s="78" t="s">
        <v>191</v>
      </c>
      <c r="D210" s="78" t="s">
        <v>42</v>
      </c>
      <c r="E210" s="78" t="s">
        <v>43</v>
      </c>
      <c r="F210" s="79">
        <v>73</v>
      </c>
      <c r="G210" s="62">
        <v>2.6</v>
      </c>
      <c r="H210" s="107">
        <v>2.98</v>
      </c>
      <c r="I210" s="80">
        <f t="shared" si="19"/>
        <v>1.5199999999999995E-2</v>
      </c>
      <c r="J210" s="80">
        <v>1.52E-2</v>
      </c>
      <c r="K210" s="81">
        <v>0.1</v>
      </c>
      <c r="L210" s="82">
        <v>1</v>
      </c>
      <c r="M210" s="81">
        <v>0.1</v>
      </c>
      <c r="N210" s="83">
        <v>1.52E-2</v>
      </c>
      <c r="O210" s="83">
        <v>0.16</v>
      </c>
      <c r="P210" s="78">
        <v>40</v>
      </c>
    </row>
    <row r="211" spans="1:16" s="78" customFormat="1" ht="30.75" customHeight="1" x14ac:dyDescent="0.35">
      <c r="A211" s="77">
        <v>45509</v>
      </c>
      <c r="B211" s="77">
        <v>45511</v>
      </c>
      <c r="C211" s="78" t="s">
        <v>192</v>
      </c>
      <c r="D211" s="78" t="s">
        <v>42</v>
      </c>
      <c r="E211" s="78" t="s">
        <v>43</v>
      </c>
      <c r="F211" s="79">
        <v>430</v>
      </c>
      <c r="G211" s="62">
        <v>16.5</v>
      </c>
      <c r="H211" s="107">
        <v>19.8</v>
      </c>
      <c r="I211" s="80">
        <f t="shared" si="19"/>
        <v>1.9800000000000005E-2</v>
      </c>
      <c r="J211" s="80">
        <v>1.9800000000000002E-2</v>
      </c>
      <c r="K211" s="81">
        <v>0.1</v>
      </c>
      <c r="L211" s="82">
        <v>1</v>
      </c>
      <c r="M211" s="81">
        <v>0.1</v>
      </c>
      <c r="N211" s="83">
        <v>1.9800000000000002E-2</v>
      </c>
      <c r="O211" s="83">
        <v>0.16</v>
      </c>
      <c r="P211" s="78">
        <v>6</v>
      </c>
    </row>
    <row r="212" spans="1:16" s="78" customFormat="1" ht="30.75" customHeight="1" x14ac:dyDescent="0.35">
      <c r="A212" s="77">
        <v>45509</v>
      </c>
      <c r="B212" s="77">
        <v>45512</v>
      </c>
      <c r="C212" s="78" t="s">
        <v>196</v>
      </c>
      <c r="D212" s="78" t="s">
        <v>42</v>
      </c>
      <c r="E212" s="78" t="s">
        <v>43</v>
      </c>
      <c r="F212" s="79">
        <v>160</v>
      </c>
      <c r="G212" s="62">
        <v>8.6</v>
      </c>
      <c r="H212" s="107">
        <v>9.9499999999999993</v>
      </c>
      <c r="I212" s="80">
        <f t="shared" si="19"/>
        <v>1.6199999999999999E-2</v>
      </c>
      <c r="J212" s="80">
        <v>1.6199999999999999E-2</v>
      </c>
      <c r="K212" s="81">
        <v>0.1</v>
      </c>
      <c r="L212" s="82">
        <v>1</v>
      </c>
      <c r="M212" s="81">
        <v>0.1</v>
      </c>
      <c r="N212" s="83">
        <v>1.6199999999999999E-2</v>
      </c>
      <c r="O212" s="83">
        <v>0.16</v>
      </c>
      <c r="P212" s="78">
        <v>12</v>
      </c>
    </row>
    <row r="213" spans="1:16" s="57" customFormat="1" ht="30.75" customHeight="1" x14ac:dyDescent="0.35">
      <c r="A213" s="64">
        <v>45485</v>
      </c>
      <c r="B213" s="64">
        <v>45512</v>
      </c>
      <c r="C213" s="57" t="s">
        <v>177</v>
      </c>
      <c r="D213" s="57" t="s">
        <v>42</v>
      </c>
      <c r="E213" s="57" t="s">
        <v>43</v>
      </c>
      <c r="F213" s="61">
        <v>340</v>
      </c>
      <c r="G213" s="62">
        <v>8.6999999999999993</v>
      </c>
      <c r="H213" s="107">
        <v>8.1999999999999993</v>
      </c>
      <c r="I213" s="54">
        <f t="shared" ref="I213:I218" si="20">(G213-H213)/(G213)*(-G213*100*P213)/100000</f>
        <v>-6.0000000000000001E-3</v>
      </c>
      <c r="J213" s="54">
        <v>-6.0000000000000001E-3</v>
      </c>
      <c r="K213" s="59">
        <v>0.1</v>
      </c>
      <c r="L213" s="60">
        <v>1</v>
      </c>
      <c r="M213" s="59">
        <v>0.1</v>
      </c>
      <c r="N213" s="58">
        <v>-6.0000000000000001E-3</v>
      </c>
      <c r="O213" s="83">
        <v>0.16</v>
      </c>
      <c r="P213" s="57">
        <v>12</v>
      </c>
    </row>
    <row r="214" spans="1:16" s="78" customFormat="1" ht="30.75" customHeight="1" x14ac:dyDescent="0.35">
      <c r="A214" s="77">
        <v>45509</v>
      </c>
      <c r="B214" s="77">
        <v>45513</v>
      </c>
      <c r="C214" s="78" t="s">
        <v>197</v>
      </c>
      <c r="D214" s="78" t="s">
        <v>42</v>
      </c>
      <c r="E214" s="78" t="s">
        <v>43</v>
      </c>
      <c r="F214" s="79">
        <v>170</v>
      </c>
      <c r="G214" s="62">
        <v>8.8000000000000007</v>
      </c>
      <c r="H214" s="107">
        <v>9.9499999999999993</v>
      </c>
      <c r="I214" s="80">
        <f t="shared" si="20"/>
        <v>1.3799999999999984E-2</v>
      </c>
      <c r="J214" s="80">
        <v>1.38E-2</v>
      </c>
      <c r="K214" s="81">
        <v>0.1</v>
      </c>
      <c r="L214" s="82">
        <v>1</v>
      </c>
      <c r="M214" s="81">
        <v>0.1</v>
      </c>
      <c r="N214" s="83">
        <v>1.38E-2</v>
      </c>
      <c r="O214" s="83">
        <v>0.16</v>
      </c>
      <c r="P214" s="78">
        <v>12</v>
      </c>
    </row>
    <row r="215" spans="1:16" s="78" customFormat="1" ht="30.75" customHeight="1" x14ac:dyDescent="0.35">
      <c r="A215" s="77">
        <v>45510</v>
      </c>
      <c r="B215" s="77">
        <v>45513</v>
      </c>
      <c r="C215" s="78" t="s">
        <v>193</v>
      </c>
      <c r="D215" s="78" t="s">
        <v>42</v>
      </c>
      <c r="E215" s="78" t="s">
        <v>43</v>
      </c>
      <c r="F215" s="79">
        <v>440</v>
      </c>
      <c r="G215" s="62">
        <v>8.6999999999999993</v>
      </c>
      <c r="H215" s="107">
        <v>9.9499999999999993</v>
      </c>
      <c r="I215" s="80">
        <f t="shared" si="20"/>
        <v>1.4999999999999999E-2</v>
      </c>
      <c r="J215" s="80">
        <v>1.4999999999999999E-2</v>
      </c>
      <c r="K215" s="81">
        <v>0.1</v>
      </c>
      <c r="L215" s="82">
        <v>1</v>
      </c>
      <c r="M215" s="81">
        <v>0.1</v>
      </c>
      <c r="N215" s="83">
        <v>1.4999999999999999E-2</v>
      </c>
      <c r="O215" s="83">
        <v>0.16</v>
      </c>
      <c r="P215" s="78">
        <v>12</v>
      </c>
    </row>
    <row r="216" spans="1:16" s="78" customFormat="1" ht="30.75" customHeight="1" x14ac:dyDescent="0.35">
      <c r="A216" s="77">
        <v>45499</v>
      </c>
      <c r="B216" s="77">
        <v>45516</v>
      </c>
      <c r="C216" s="78" t="s">
        <v>184</v>
      </c>
      <c r="D216" s="78" t="s">
        <v>42</v>
      </c>
      <c r="E216" s="78" t="s">
        <v>43</v>
      </c>
      <c r="F216" s="79">
        <v>245</v>
      </c>
      <c r="G216" s="62">
        <v>8.9</v>
      </c>
      <c r="H216" s="107">
        <v>9.9499999999999993</v>
      </c>
      <c r="I216" s="80">
        <f t="shared" si="20"/>
        <v>1.2599999999999986E-2</v>
      </c>
      <c r="J216" s="80">
        <v>1.26E-2</v>
      </c>
      <c r="K216" s="81">
        <v>0.1</v>
      </c>
      <c r="L216" s="82">
        <v>1</v>
      </c>
      <c r="M216" s="81">
        <v>0.1</v>
      </c>
      <c r="N216" s="83">
        <v>1.26E-2</v>
      </c>
      <c r="O216" s="83">
        <v>0.16</v>
      </c>
      <c r="P216" s="78">
        <v>12</v>
      </c>
    </row>
    <row r="217" spans="1:16" s="57" customFormat="1" ht="30.75" customHeight="1" x14ac:dyDescent="0.35">
      <c r="A217" s="64">
        <v>45511</v>
      </c>
      <c r="B217" s="64">
        <v>45516</v>
      </c>
      <c r="C217" s="57" t="s">
        <v>199</v>
      </c>
      <c r="D217" s="57" t="s">
        <v>42</v>
      </c>
      <c r="E217" s="57" t="s">
        <v>43</v>
      </c>
      <c r="F217" s="61">
        <v>375</v>
      </c>
      <c r="G217" s="62">
        <v>8.6999999999999993</v>
      </c>
      <c r="H217" s="107">
        <v>9.9499999999999993</v>
      </c>
      <c r="I217" s="54">
        <f t="shared" si="20"/>
        <v>1.4999999999999999E-2</v>
      </c>
      <c r="J217" s="54">
        <v>1.4999999999999999E-2</v>
      </c>
      <c r="K217" s="59">
        <v>0.1</v>
      </c>
      <c r="L217" s="60">
        <v>1</v>
      </c>
      <c r="M217" s="59">
        <v>0.1</v>
      </c>
      <c r="N217" s="58">
        <v>1.4999999999999999E-2</v>
      </c>
      <c r="O217" s="83">
        <v>0.16</v>
      </c>
      <c r="P217" s="57">
        <v>12</v>
      </c>
    </row>
    <row r="218" spans="1:16" s="78" customFormat="1" ht="30.75" customHeight="1" x14ac:dyDescent="0.35">
      <c r="A218" s="77">
        <v>45512</v>
      </c>
      <c r="B218" s="77">
        <v>45516</v>
      </c>
      <c r="C218" s="78" t="s">
        <v>198</v>
      </c>
      <c r="D218" s="78" t="s">
        <v>42</v>
      </c>
      <c r="E218" s="78" t="s">
        <v>43</v>
      </c>
      <c r="F218" s="79">
        <v>215</v>
      </c>
      <c r="G218" s="62">
        <v>8.6999999999999993</v>
      </c>
      <c r="H218" s="107">
        <v>9.9499999999999993</v>
      </c>
      <c r="I218" s="80">
        <f t="shared" si="20"/>
        <v>1.4999999999999999E-2</v>
      </c>
      <c r="J218" s="80">
        <v>1.4999999999999999E-2</v>
      </c>
      <c r="K218" s="81">
        <v>0.1</v>
      </c>
      <c r="L218" s="82">
        <v>1</v>
      </c>
      <c r="M218" s="81">
        <v>0.1</v>
      </c>
      <c r="N218" s="58">
        <v>1.4999999999999999E-2</v>
      </c>
      <c r="O218" s="83">
        <v>0.16</v>
      </c>
      <c r="P218" s="78">
        <v>12</v>
      </c>
    </row>
    <row r="219" spans="1:16" s="78" customFormat="1" ht="30.75" customHeight="1" x14ac:dyDescent="0.35">
      <c r="A219" s="77">
        <v>45484</v>
      </c>
      <c r="B219" s="77">
        <v>45517</v>
      </c>
      <c r="C219" s="78" t="s">
        <v>200</v>
      </c>
      <c r="D219" s="78" t="s">
        <v>62</v>
      </c>
      <c r="E219" s="78" t="s">
        <v>43</v>
      </c>
      <c r="F219" s="79">
        <v>215</v>
      </c>
      <c r="G219" s="62">
        <v>4.3499999999999996</v>
      </c>
      <c r="H219" s="107">
        <v>4.9800000000000004</v>
      </c>
      <c r="I219" s="80">
        <f t="shared" ref="I219:I224" si="21">(G219-H219)/(G219)*(-G219*100*P219)/100000</f>
        <v>1.5750000000000017E-2</v>
      </c>
      <c r="J219" s="80">
        <v>1.5800000000000002E-2</v>
      </c>
      <c r="K219" s="81">
        <v>0.1</v>
      </c>
      <c r="L219" s="82">
        <v>1</v>
      </c>
      <c r="M219" s="81">
        <v>0.1</v>
      </c>
      <c r="N219" s="83">
        <v>1.5800000000000002E-2</v>
      </c>
      <c r="O219" s="83">
        <v>0.16</v>
      </c>
      <c r="P219" s="78">
        <v>25</v>
      </c>
    </row>
    <row r="220" spans="1:16" s="57" customFormat="1" ht="30.75" customHeight="1" x14ac:dyDescent="0.35">
      <c r="A220" s="64">
        <v>45498</v>
      </c>
      <c r="B220" s="64">
        <v>45517</v>
      </c>
      <c r="C220" s="57" t="s">
        <v>183</v>
      </c>
      <c r="D220" s="57" t="s">
        <v>42</v>
      </c>
      <c r="E220" s="57" t="s">
        <v>43</v>
      </c>
      <c r="F220" s="61">
        <v>155</v>
      </c>
      <c r="G220" s="62">
        <v>4.4000000000000004</v>
      </c>
      <c r="H220" s="107">
        <v>4.9800000000000004</v>
      </c>
      <c r="I220" s="54">
        <f t="shared" si="21"/>
        <v>1.4500000000000004E-2</v>
      </c>
      <c r="J220" s="54">
        <v>1.4500000000000001E-2</v>
      </c>
      <c r="K220" s="59">
        <v>0.1</v>
      </c>
      <c r="L220" s="60">
        <v>1</v>
      </c>
      <c r="M220" s="59">
        <v>0.1</v>
      </c>
      <c r="N220" s="58">
        <v>1.4500000000000001E-2</v>
      </c>
      <c r="O220" s="83">
        <v>0.16</v>
      </c>
      <c r="P220" s="57">
        <v>25</v>
      </c>
    </row>
    <row r="221" spans="1:16" s="78" customFormat="1" ht="30.75" customHeight="1" x14ac:dyDescent="0.35">
      <c r="A221" s="77">
        <v>45510</v>
      </c>
      <c r="B221" s="77">
        <v>45518</v>
      </c>
      <c r="C221" s="78" t="s">
        <v>194</v>
      </c>
      <c r="D221" s="78" t="s">
        <v>42</v>
      </c>
      <c r="E221" s="78" t="s">
        <v>43</v>
      </c>
      <c r="F221" s="79">
        <v>425</v>
      </c>
      <c r="G221" s="62">
        <v>9</v>
      </c>
      <c r="H221" s="107">
        <v>9</v>
      </c>
      <c r="I221" s="80">
        <f t="shared" si="21"/>
        <v>0</v>
      </c>
      <c r="J221" s="80">
        <v>0</v>
      </c>
      <c r="K221" s="59">
        <v>0.1</v>
      </c>
      <c r="L221" s="82">
        <v>1</v>
      </c>
      <c r="M221" s="81">
        <v>0.1</v>
      </c>
      <c r="N221" s="83">
        <v>0</v>
      </c>
      <c r="O221" s="83">
        <v>0.16</v>
      </c>
      <c r="P221" s="78">
        <v>12</v>
      </c>
    </row>
    <row r="222" spans="1:16" s="57" customFormat="1" ht="30.75" customHeight="1" x14ac:dyDescent="0.35">
      <c r="A222" s="64">
        <v>45511</v>
      </c>
      <c r="B222" s="64">
        <v>45520</v>
      </c>
      <c r="C222" s="57" t="s">
        <v>195</v>
      </c>
      <c r="D222" s="57" t="s">
        <v>42</v>
      </c>
      <c r="E222" s="57" t="s">
        <v>43</v>
      </c>
      <c r="F222" s="61">
        <v>185</v>
      </c>
      <c r="G222" s="62">
        <v>8.6999999999999993</v>
      </c>
      <c r="H222" s="107">
        <v>10</v>
      </c>
      <c r="I222" s="54">
        <f t="shared" si="21"/>
        <v>1.5600000000000006E-2</v>
      </c>
      <c r="J222" s="54">
        <v>1.5599999999999999E-2</v>
      </c>
      <c r="K222" s="59">
        <v>0.1</v>
      </c>
      <c r="L222" s="60">
        <v>1</v>
      </c>
      <c r="M222" s="59">
        <v>0.1</v>
      </c>
      <c r="N222" s="58">
        <v>1.5599999999999999E-2</v>
      </c>
      <c r="O222" s="83">
        <v>0.16</v>
      </c>
      <c r="P222" s="57">
        <v>12</v>
      </c>
    </row>
    <row r="223" spans="1:16" s="78" customFormat="1" ht="30.75" customHeight="1" x14ac:dyDescent="0.35">
      <c r="A223" s="77">
        <v>45530</v>
      </c>
      <c r="B223" s="77">
        <v>45540</v>
      </c>
      <c r="C223" s="78" t="s">
        <v>202</v>
      </c>
      <c r="D223" s="78" t="s">
        <v>42</v>
      </c>
      <c r="E223" s="78" t="s">
        <v>43</v>
      </c>
      <c r="F223" s="79">
        <v>250</v>
      </c>
      <c r="G223" s="62">
        <v>8.8000000000000007</v>
      </c>
      <c r="H223" s="107">
        <v>8.9</v>
      </c>
      <c r="I223" s="80">
        <f t="shared" si="21"/>
        <v>1.1999999999999958E-3</v>
      </c>
      <c r="J223" s="80">
        <v>-1.1999999999999999E-3</v>
      </c>
      <c r="K223" s="81">
        <v>0.1</v>
      </c>
      <c r="L223" s="82">
        <v>1</v>
      </c>
      <c r="M223" s="81">
        <v>0.1</v>
      </c>
      <c r="N223" s="83">
        <v>-1.1999999999999999E-3</v>
      </c>
      <c r="O223" s="83">
        <v>0.16</v>
      </c>
      <c r="P223" s="78">
        <v>12</v>
      </c>
    </row>
    <row r="224" spans="1:16" s="57" customFormat="1" ht="30.75" customHeight="1" x14ac:dyDescent="0.35">
      <c r="A224" s="64">
        <v>45545</v>
      </c>
      <c r="B224" s="64">
        <v>45551</v>
      </c>
      <c r="C224" s="57" t="s">
        <v>205</v>
      </c>
      <c r="D224" s="57" t="s">
        <v>62</v>
      </c>
      <c r="E224" s="57" t="s">
        <v>43</v>
      </c>
      <c r="F224" s="61">
        <v>220</v>
      </c>
      <c r="G224" s="62">
        <v>4.5</v>
      </c>
      <c r="H224" s="107">
        <v>4.9400000000000004</v>
      </c>
      <c r="I224" s="54">
        <f t="shared" si="21"/>
        <v>1.100000000000001E-2</v>
      </c>
      <c r="J224" s="54">
        <v>1.0999999999999999E-2</v>
      </c>
      <c r="K224" s="59">
        <v>0.1</v>
      </c>
      <c r="L224" s="60">
        <v>1</v>
      </c>
      <c r="M224" s="59">
        <v>0.1</v>
      </c>
      <c r="N224" s="58">
        <v>1.0999999999999999E-2</v>
      </c>
      <c r="O224" s="83">
        <v>0.16</v>
      </c>
      <c r="P224" s="57">
        <v>25</v>
      </c>
    </row>
    <row r="225" spans="1:255" s="57" customFormat="1" ht="30.75" customHeight="1" x14ac:dyDescent="0.35">
      <c r="A225" s="64">
        <v>45547</v>
      </c>
      <c r="B225" s="64">
        <v>45553</v>
      </c>
      <c r="C225" s="57" t="s">
        <v>204</v>
      </c>
      <c r="D225" s="57" t="s">
        <v>62</v>
      </c>
      <c r="E225" s="57" t="s">
        <v>43</v>
      </c>
      <c r="F225" s="61">
        <v>55</v>
      </c>
      <c r="G225" s="62">
        <v>4.4000000000000004</v>
      </c>
      <c r="H225" s="107">
        <v>4.8499999999999996</v>
      </c>
      <c r="I225" s="54">
        <f t="shared" ref="I225:I230" si="22">(G225-H225)/(G225)*(-G225*100*P225)/100000</f>
        <v>1.7999999999999974E-2</v>
      </c>
      <c r="J225" s="54">
        <v>1.7999999999999999E-2</v>
      </c>
      <c r="K225" s="59">
        <v>0.1</v>
      </c>
      <c r="L225" s="60">
        <v>1</v>
      </c>
      <c r="M225" s="59">
        <v>0.1</v>
      </c>
      <c r="N225" s="58">
        <v>1.7999999999999999E-2</v>
      </c>
      <c r="O225" s="83">
        <v>0.16</v>
      </c>
      <c r="P225" s="57">
        <v>40</v>
      </c>
    </row>
    <row r="226" spans="1:255" s="57" customFormat="1" ht="30.75" customHeight="1" x14ac:dyDescent="0.35">
      <c r="A226" s="64">
        <v>45547</v>
      </c>
      <c r="B226" s="64">
        <v>45561</v>
      </c>
      <c r="C226" s="57" t="s">
        <v>209</v>
      </c>
      <c r="D226" s="57" t="s">
        <v>62</v>
      </c>
      <c r="E226" s="57" t="s">
        <v>43</v>
      </c>
      <c r="F226" s="61">
        <v>225</v>
      </c>
      <c r="G226" s="62">
        <v>4.4000000000000004</v>
      </c>
      <c r="H226" s="107">
        <v>4.9800000000000004</v>
      </c>
      <c r="I226" s="54">
        <f t="shared" si="22"/>
        <v>1.4500000000000004E-2</v>
      </c>
      <c r="J226" s="54">
        <v>1.4500000000000001E-2</v>
      </c>
      <c r="K226" s="59">
        <v>0.1</v>
      </c>
      <c r="L226" s="60">
        <v>1</v>
      </c>
      <c r="M226" s="59">
        <v>0.1</v>
      </c>
      <c r="N226" s="58">
        <v>1.4500000000000001E-2</v>
      </c>
      <c r="O226" s="83">
        <v>0.16</v>
      </c>
      <c r="P226" s="57">
        <v>25</v>
      </c>
    </row>
    <row r="227" spans="1:255" s="57" customFormat="1" ht="30.75" customHeight="1" x14ac:dyDescent="0.35">
      <c r="A227" s="64">
        <v>45547</v>
      </c>
      <c r="B227" s="64">
        <v>45568</v>
      </c>
      <c r="C227" s="57" t="s">
        <v>206</v>
      </c>
      <c r="D227" s="57" t="s">
        <v>154</v>
      </c>
      <c r="E227" s="57" t="s">
        <v>43</v>
      </c>
      <c r="F227" s="61">
        <v>36</v>
      </c>
      <c r="G227" s="62">
        <v>2.5</v>
      </c>
      <c r="H227" s="107">
        <v>2.98</v>
      </c>
      <c r="I227" s="54">
        <f t="shared" si="22"/>
        <v>1.9199999999999998E-2</v>
      </c>
      <c r="J227" s="54">
        <v>1.9199999999999998E-2</v>
      </c>
      <c r="K227" s="59">
        <v>0.1</v>
      </c>
      <c r="L227" s="60">
        <v>1</v>
      </c>
      <c r="M227" s="59">
        <v>0.1</v>
      </c>
      <c r="N227" s="58">
        <v>1.9199999999999998E-2</v>
      </c>
      <c r="O227" s="83">
        <v>0.16</v>
      </c>
      <c r="P227" s="57">
        <v>40</v>
      </c>
    </row>
    <row r="228" spans="1:255" s="57" customFormat="1" ht="30.75" customHeight="1" x14ac:dyDescent="0.35">
      <c r="A228" s="64">
        <v>45554</v>
      </c>
      <c r="B228" s="64">
        <v>45569</v>
      </c>
      <c r="C228" s="57" t="s">
        <v>210</v>
      </c>
      <c r="D228" s="57" t="s">
        <v>61</v>
      </c>
      <c r="E228" s="57" t="s">
        <v>43</v>
      </c>
      <c r="F228" s="61">
        <v>103</v>
      </c>
      <c r="G228" s="62">
        <v>2.6</v>
      </c>
      <c r="H228" s="107">
        <v>2.98</v>
      </c>
      <c r="I228" s="54">
        <f t="shared" si="22"/>
        <v>1.5199999999999995E-2</v>
      </c>
      <c r="J228" s="54">
        <v>1.52E-2</v>
      </c>
      <c r="K228" s="59">
        <v>0.1</v>
      </c>
      <c r="L228" s="60">
        <v>1</v>
      </c>
      <c r="M228" s="59">
        <v>0.1</v>
      </c>
      <c r="N228" s="58">
        <v>1.52E-2</v>
      </c>
      <c r="O228" s="83">
        <v>0.16</v>
      </c>
      <c r="P228" s="57">
        <v>40</v>
      </c>
    </row>
    <row r="229" spans="1:255" s="57" customFormat="1" ht="30.75" customHeight="1" x14ac:dyDescent="0.35">
      <c r="A229" s="64">
        <v>45552</v>
      </c>
      <c r="B229" s="64">
        <v>45569</v>
      </c>
      <c r="C229" s="57" t="s">
        <v>207</v>
      </c>
      <c r="D229" s="57" t="s">
        <v>42</v>
      </c>
      <c r="E229" s="57" t="s">
        <v>43</v>
      </c>
      <c r="F229" s="61">
        <v>190</v>
      </c>
      <c r="G229" s="62">
        <v>8.5</v>
      </c>
      <c r="H229" s="107">
        <v>9.8000000000000007</v>
      </c>
      <c r="I229" s="54">
        <f t="shared" si="22"/>
        <v>1.560000000000001E-2</v>
      </c>
      <c r="J229" s="54">
        <v>1.5599999999999999E-2</v>
      </c>
      <c r="K229" s="59">
        <v>0.1</v>
      </c>
      <c r="L229" s="60">
        <v>1</v>
      </c>
      <c r="M229" s="59">
        <v>0.1</v>
      </c>
      <c r="N229" s="58">
        <v>1.5599999999999999E-2</v>
      </c>
      <c r="O229" s="83">
        <v>0.16</v>
      </c>
      <c r="P229" s="57">
        <v>12</v>
      </c>
    </row>
    <row r="230" spans="1:255" s="57" customFormat="1" ht="30.75" customHeight="1" x14ac:dyDescent="0.35">
      <c r="A230" s="64">
        <v>45559</v>
      </c>
      <c r="B230" s="64">
        <v>45569</v>
      </c>
      <c r="C230" s="57" t="s">
        <v>211</v>
      </c>
      <c r="D230" s="57" t="s">
        <v>61</v>
      </c>
      <c r="E230" s="57" t="s">
        <v>43</v>
      </c>
      <c r="F230" s="61">
        <v>96</v>
      </c>
      <c r="G230" s="62">
        <v>2.6</v>
      </c>
      <c r="H230" s="107">
        <v>2.2999999999999998</v>
      </c>
      <c r="I230" s="54">
        <f t="shared" si="22"/>
        <v>-1.2000000000000011E-2</v>
      </c>
      <c r="J230" s="54">
        <v>-1.2E-2</v>
      </c>
      <c r="K230" s="59">
        <v>0.1</v>
      </c>
      <c r="L230" s="60">
        <v>1</v>
      </c>
      <c r="M230" s="59">
        <v>0.1</v>
      </c>
      <c r="N230" s="58">
        <v>-1.2E-2</v>
      </c>
      <c r="O230" s="83">
        <v>0.16</v>
      </c>
      <c r="P230" s="57">
        <v>40</v>
      </c>
    </row>
    <row r="231" spans="1:255" s="57" customFormat="1" ht="30.75" customHeight="1" x14ac:dyDescent="0.35">
      <c r="A231" s="64">
        <v>45560</v>
      </c>
      <c r="B231" s="64">
        <v>45579</v>
      </c>
      <c r="C231" s="57" t="s">
        <v>208</v>
      </c>
      <c r="D231" s="57" t="s">
        <v>42</v>
      </c>
      <c r="E231" s="57" t="s">
        <v>43</v>
      </c>
      <c r="F231" s="61">
        <v>210</v>
      </c>
      <c r="G231" s="62">
        <v>8.8000000000000007</v>
      </c>
      <c r="H231" s="107">
        <v>9.1</v>
      </c>
      <c r="I231" s="54">
        <f t="shared" ref="I231:I236" si="23">(G231-H231)/(G231)*(-G231*100*P231)/100000</f>
        <v>3.5999999999999882E-3</v>
      </c>
      <c r="J231" s="54">
        <v>3.5999999999999999E-3</v>
      </c>
      <c r="K231" s="59">
        <v>0.1</v>
      </c>
      <c r="L231" s="60">
        <v>1</v>
      </c>
      <c r="M231" s="59">
        <v>0.1</v>
      </c>
      <c r="N231" s="58">
        <v>3.5999999999999999E-3</v>
      </c>
      <c r="O231" s="83">
        <v>0.16</v>
      </c>
      <c r="P231" s="57">
        <v>12</v>
      </c>
    </row>
    <row r="232" spans="1:255" s="57" customFormat="1" ht="30.75" customHeight="1" x14ac:dyDescent="0.35">
      <c r="A232" s="64">
        <v>45551</v>
      </c>
      <c r="B232" s="64">
        <v>45583</v>
      </c>
      <c r="C232" s="57" t="s">
        <v>214</v>
      </c>
      <c r="D232" s="57" t="s">
        <v>62</v>
      </c>
      <c r="E232" s="57" t="s">
        <v>43</v>
      </c>
      <c r="F232" s="61">
        <v>50</v>
      </c>
      <c r="G232" s="62">
        <v>2.25</v>
      </c>
      <c r="H232" s="107">
        <v>3</v>
      </c>
      <c r="I232" s="54">
        <f t="shared" si="23"/>
        <v>3.7499999999999999E-2</v>
      </c>
      <c r="J232" s="54">
        <v>3.7499999999999999E-2</v>
      </c>
      <c r="K232" s="59">
        <v>0.1</v>
      </c>
      <c r="L232" s="60">
        <v>1</v>
      </c>
      <c r="M232" s="59">
        <v>0.1</v>
      </c>
      <c r="N232" s="58">
        <v>3.7499999999999999E-2</v>
      </c>
      <c r="O232" s="83">
        <v>0.16</v>
      </c>
      <c r="P232" s="57">
        <v>50</v>
      </c>
    </row>
    <row r="233" spans="1:255" s="57" customFormat="1" ht="30.75" customHeight="1" x14ac:dyDescent="0.35">
      <c r="A233" s="64">
        <v>45553</v>
      </c>
      <c r="B233" s="64">
        <v>45583</v>
      </c>
      <c r="C233" s="57" t="s">
        <v>215</v>
      </c>
      <c r="D233" s="57" t="s">
        <v>42</v>
      </c>
      <c r="E233" s="57" t="s">
        <v>43</v>
      </c>
      <c r="F233" s="61">
        <v>155</v>
      </c>
      <c r="G233" s="62">
        <v>8.8000000000000007</v>
      </c>
      <c r="H233" s="107">
        <v>10</v>
      </c>
      <c r="I233" s="54">
        <f t="shared" si="23"/>
        <v>1.4399999999999993E-2</v>
      </c>
      <c r="J233" s="54">
        <v>1.44E-2</v>
      </c>
      <c r="K233" s="59">
        <v>0.1</v>
      </c>
      <c r="L233" s="60">
        <v>1</v>
      </c>
      <c r="M233" s="59">
        <v>0.1</v>
      </c>
      <c r="N233" s="58">
        <v>1.44E-2</v>
      </c>
      <c r="O233" s="83">
        <v>0.16</v>
      </c>
      <c r="P233" s="57">
        <v>12</v>
      </c>
    </row>
    <row r="234" spans="1:255" s="57" customFormat="1" ht="30.75" customHeight="1" x14ac:dyDescent="0.35">
      <c r="A234" s="64">
        <v>45576</v>
      </c>
      <c r="B234" s="64">
        <v>45589</v>
      </c>
      <c r="C234" s="57" t="s">
        <v>213</v>
      </c>
      <c r="D234" s="57" t="s">
        <v>42</v>
      </c>
      <c r="E234" s="57" t="s">
        <v>43</v>
      </c>
      <c r="F234" s="61">
        <v>175</v>
      </c>
      <c r="G234" s="62">
        <v>8.8000000000000007</v>
      </c>
      <c r="H234" s="107">
        <v>9.85</v>
      </c>
      <c r="I234" s="54">
        <f t="shared" si="23"/>
        <v>1.2599999999999988E-2</v>
      </c>
      <c r="J234" s="54">
        <v>1.2E-2</v>
      </c>
      <c r="K234" s="59">
        <v>0.1</v>
      </c>
      <c r="L234" s="60">
        <v>1</v>
      </c>
      <c r="M234" s="59">
        <v>0.1</v>
      </c>
      <c r="N234" s="58">
        <v>1.2E-2</v>
      </c>
      <c r="O234" s="83">
        <v>0.16</v>
      </c>
      <c r="P234" s="57">
        <v>12</v>
      </c>
    </row>
    <row r="235" spans="1:255" s="57" customFormat="1" ht="30.75" customHeight="1" x14ac:dyDescent="0.35">
      <c r="A235" s="64">
        <v>45580</v>
      </c>
      <c r="B235" s="64">
        <v>45595</v>
      </c>
      <c r="C235" s="57" t="s">
        <v>217</v>
      </c>
      <c r="D235" s="57" t="s">
        <v>42</v>
      </c>
      <c r="E235" s="57" t="s">
        <v>43</v>
      </c>
      <c r="F235" s="61">
        <v>235</v>
      </c>
      <c r="G235" s="62">
        <v>4.4000000000000004</v>
      </c>
      <c r="H235" s="107">
        <v>4.95</v>
      </c>
      <c r="I235" s="54">
        <f t="shared" si="23"/>
        <v>1.3749999999999995E-2</v>
      </c>
      <c r="J235" s="54">
        <v>1.38E-2</v>
      </c>
      <c r="K235" s="59">
        <v>0.1</v>
      </c>
      <c r="L235" s="60">
        <v>1</v>
      </c>
      <c r="M235" s="59">
        <v>0.1</v>
      </c>
      <c r="N235" s="58">
        <v>1.38E-2</v>
      </c>
      <c r="O235" s="83">
        <v>0.16</v>
      </c>
      <c r="P235" s="57">
        <v>25</v>
      </c>
    </row>
    <row r="236" spans="1:255" s="63" customFormat="1" ht="30.75" customHeight="1" x14ac:dyDescent="0.35">
      <c r="A236" s="64">
        <v>45590</v>
      </c>
      <c r="B236" s="64">
        <v>45596</v>
      </c>
      <c r="C236" s="57" t="s">
        <v>218</v>
      </c>
      <c r="D236" s="57" t="s">
        <v>42</v>
      </c>
      <c r="E236" s="57" t="s">
        <v>43</v>
      </c>
      <c r="F236" s="114">
        <v>320</v>
      </c>
      <c r="G236" s="62">
        <v>8.8000000000000007</v>
      </c>
      <c r="H236" s="107">
        <v>9.9499999999999993</v>
      </c>
      <c r="I236" s="54">
        <f t="shared" si="23"/>
        <v>1.3799999999999984E-2</v>
      </c>
      <c r="J236" s="54">
        <v>1.38E-2</v>
      </c>
      <c r="K236" s="59">
        <v>0.1</v>
      </c>
      <c r="L236" s="60">
        <v>1</v>
      </c>
      <c r="M236" s="59">
        <v>0.1</v>
      </c>
      <c r="N236" s="58">
        <v>1.38E-2</v>
      </c>
      <c r="O236" s="83">
        <v>0.16</v>
      </c>
      <c r="P236" s="57">
        <v>12</v>
      </c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  <c r="IB236" s="57"/>
      <c r="IC236" s="57"/>
      <c r="ID236" s="57"/>
      <c r="IE236" s="57"/>
      <c r="IF236" s="57"/>
      <c r="IG236" s="57"/>
      <c r="IH236" s="57"/>
      <c r="II236" s="57"/>
      <c r="IJ236" s="57"/>
      <c r="IK236" s="57"/>
      <c r="IL236" s="57"/>
      <c r="IM236" s="57"/>
      <c r="IN236" s="57"/>
      <c r="IO236" s="57"/>
      <c r="IP236" s="57"/>
      <c r="IQ236" s="57"/>
      <c r="IR236" s="57"/>
      <c r="IS236" s="57"/>
      <c r="IT236" s="57"/>
      <c r="IU236" s="57"/>
    </row>
    <row r="237" spans="1:255" s="57" customFormat="1" ht="30.75" customHeight="1" x14ac:dyDescent="0.35">
      <c r="A237" s="64">
        <v>45594</v>
      </c>
      <c r="B237" s="64">
        <v>45600</v>
      </c>
      <c r="C237" s="57" t="s">
        <v>216</v>
      </c>
      <c r="D237" s="57" t="s">
        <v>42</v>
      </c>
      <c r="E237" s="57" t="s">
        <v>43</v>
      </c>
      <c r="F237" s="61">
        <v>145</v>
      </c>
      <c r="G237" s="62">
        <v>9</v>
      </c>
      <c r="H237" s="107">
        <v>9.9499999999999993</v>
      </c>
      <c r="I237" s="54">
        <f>(G237-H237)/(G237)*(-G237*100*P237)/100000</f>
        <v>1.1399999999999992E-2</v>
      </c>
      <c r="J237" s="54">
        <v>1.14E-2</v>
      </c>
      <c r="K237" s="59">
        <v>0.1</v>
      </c>
      <c r="L237" s="60">
        <v>1</v>
      </c>
      <c r="M237" s="59">
        <v>0.1</v>
      </c>
      <c r="N237" s="58">
        <v>1.14E-2</v>
      </c>
      <c r="O237" s="83">
        <v>0.16</v>
      </c>
      <c r="P237" s="57">
        <v>12</v>
      </c>
    </row>
    <row r="238" spans="1:255" s="57" customFormat="1" ht="30.75" customHeight="1" x14ac:dyDescent="0.35">
      <c r="A238" s="64">
        <v>45601</v>
      </c>
      <c r="B238" s="64">
        <v>45602</v>
      </c>
      <c r="C238" s="57" t="s">
        <v>223</v>
      </c>
      <c r="D238" s="57" t="s">
        <v>42</v>
      </c>
      <c r="E238" s="57" t="s">
        <v>43</v>
      </c>
      <c r="F238" s="61">
        <v>435</v>
      </c>
      <c r="G238" s="62">
        <v>4.2</v>
      </c>
      <c r="H238" s="107">
        <v>3.9</v>
      </c>
      <c r="I238" s="54">
        <f>(G238-H238)/(G238)*(-G238*100*P238)/100000</f>
        <v>-7.5000000000000067E-3</v>
      </c>
      <c r="J238" s="54">
        <v>-7.4999999999999997E-3</v>
      </c>
      <c r="K238" s="59">
        <v>0.1</v>
      </c>
      <c r="L238" s="60">
        <v>1</v>
      </c>
      <c r="M238" s="59">
        <v>0.1</v>
      </c>
      <c r="N238" s="58">
        <v>-7.4999999999999997E-3</v>
      </c>
      <c r="O238" s="83">
        <v>0.16</v>
      </c>
      <c r="P238" s="57">
        <v>25</v>
      </c>
    </row>
    <row r="239" spans="1:255" s="57" customFormat="1" ht="30.75" customHeight="1" x14ac:dyDescent="0.35">
      <c r="A239" s="64">
        <v>45604</v>
      </c>
      <c r="B239" s="64">
        <v>45608</v>
      </c>
      <c r="C239" s="57" t="s">
        <v>238</v>
      </c>
      <c r="D239" s="57" t="s">
        <v>42</v>
      </c>
      <c r="E239" s="57" t="s">
        <v>43</v>
      </c>
      <c r="F239" s="61">
        <v>390</v>
      </c>
      <c r="G239" s="62">
        <v>8.1999999999999993</v>
      </c>
      <c r="H239" s="107">
        <v>9.1</v>
      </c>
      <c r="I239" s="54">
        <f>(G239-H239)/(G239)*(-G239*100*P239)/100000</f>
        <v>1.1700000000000004E-2</v>
      </c>
      <c r="J239" s="54">
        <v>1.17E-2</v>
      </c>
      <c r="K239" s="59">
        <v>0.1</v>
      </c>
      <c r="L239" s="60">
        <v>1</v>
      </c>
      <c r="M239" s="59">
        <v>0.1</v>
      </c>
      <c r="N239" s="58">
        <v>1.17E-2</v>
      </c>
      <c r="O239" s="83">
        <v>0.16</v>
      </c>
      <c r="P239" s="57">
        <v>13</v>
      </c>
    </row>
    <row r="240" spans="1:255" s="57" customFormat="1" ht="30.75" customHeight="1" x14ac:dyDescent="0.35">
      <c r="A240" s="64">
        <v>45576</v>
      </c>
      <c r="B240" s="64">
        <v>45611</v>
      </c>
      <c r="C240" s="57" t="s">
        <v>212</v>
      </c>
      <c r="D240" s="57" t="s">
        <v>42</v>
      </c>
      <c r="E240" s="57" t="s">
        <v>43</v>
      </c>
      <c r="F240" s="61">
        <v>205</v>
      </c>
      <c r="G240" s="62">
        <v>8.8000000000000007</v>
      </c>
      <c r="H240" s="107">
        <v>10</v>
      </c>
      <c r="I240" s="54">
        <f>(G240-H240)/(G240)*(-G240*100*P240)/100000</f>
        <v>1.4399999999999993E-2</v>
      </c>
      <c r="J240" s="54">
        <v>1.44E-2</v>
      </c>
      <c r="K240" s="59">
        <v>0.1</v>
      </c>
      <c r="L240" s="60">
        <v>1</v>
      </c>
      <c r="M240" s="59">
        <v>0.1</v>
      </c>
      <c r="N240" s="58">
        <v>1.44E-2</v>
      </c>
      <c r="O240" s="83">
        <v>0.16</v>
      </c>
      <c r="P240" s="57">
        <v>12</v>
      </c>
    </row>
    <row r="241" spans="1:36" s="57" customFormat="1" ht="30.75" customHeight="1" x14ac:dyDescent="0.35">
      <c r="A241" s="64">
        <v>45603</v>
      </c>
      <c r="B241" s="64">
        <v>45615</v>
      </c>
      <c r="C241" s="57" t="s">
        <v>245</v>
      </c>
      <c r="D241" s="57" t="s">
        <v>42</v>
      </c>
      <c r="E241" s="57" t="s">
        <v>43</v>
      </c>
      <c r="F241" s="61">
        <v>44</v>
      </c>
      <c r="G241" s="62">
        <v>2.5</v>
      </c>
      <c r="H241" s="107">
        <v>2.95</v>
      </c>
      <c r="I241" s="54">
        <f>(G241-H241)/(G241)*(-G241*100*P241)/100000</f>
        <v>1.8000000000000006E-2</v>
      </c>
      <c r="J241" s="54">
        <v>1.7999999999999999E-2</v>
      </c>
      <c r="K241" s="59">
        <v>0.1</v>
      </c>
      <c r="L241" s="60">
        <v>1</v>
      </c>
      <c r="M241" s="59">
        <v>0.1</v>
      </c>
      <c r="N241" s="58">
        <v>1.7999999999999999E-2</v>
      </c>
      <c r="O241" s="83">
        <v>0.16</v>
      </c>
      <c r="P241" s="57">
        <v>40</v>
      </c>
    </row>
    <row r="242" spans="1:36" s="57" customFormat="1" ht="30.75" customHeight="1" x14ac:dyDescent="0.35">
      <c r="A242" s="64"/>
      <c r="B242" s="64"/>
      <c r="F242" s="61"/>
      <c r="G242" s="62"/>
      <c r="H242" s="107"/>
      <c r="I242" s="54"/>
      <c r="J242" s="54"/>
      <c r="K242" s="59"/>
      <c r="L242" s="60"/>
      <c r="M242" s="59"/>
      <c r="N242" s="58"/>
      <c r="O242" s="83"/>
    </row>
    <row r="243" spans="1:36" s="57" customFormat="1" ht="30.75" customHeight="1" x14ac:dyDescent="0.35">
      <c r="A243" s="64"/>
      <c r="B243" s="64"/>
      <c r="F243" s="61"/>
      <c r="G243" s="62"/>
      <c r="H243" s="107"/>
      <c r="I243" s="54"/>
      <c r="J243" s="54"/>
      <c r="K243" s="59"/>
      <c r="L243" s="60"/>
      <c r="M243" s="59"/>
      <c r="N243" s="58"/>
      <c r="O243" s="83"/>
    </row>
    <row r="244" spans="1:36" s="57" customFormat="1" ht="30.75" customHeight="1" x14ac:dyDescent="0.35">
      <c r="A244" s="64"/>
      <c r="B244" s="64"/>
      <c r="F244" s="61"/>
      <c r="G244" s="62"/>
      <c r="H244" s="84"/>
      <c r="I244" s="54"/>
      <c r="J244" s="54"/>
      <c r="K244" s="59"/>
      <c r="L244" s="60"/>
      <c r="M244" s="59"/>
      <c r="N244" s="58"/>
      <c r="O244" s="75"/>
    </row>
    <row r="245" spans="1:36" s="42" customFormat="1" ht="31" customHeight="1" x14ac:dyDescent="0.35">
      <c r="A245" s="43"/>
      <c r="B245" s="18"/>
      <c r="F245" s="44"/>
      <c r="G245" s="45"/>
      <c r="H245" s="99"/>
      <c r="I245" s="46"/>
      <c r="J245" s="28"/>
      <c r="K245" s="29"/>
      <c r="L245" s="30"/>
      <c r="M245" s="29"/>
      <c r="N245" s="28"/>
      <c r="O245" s="28"/>
    </row>
    <row r="246" spans="1:36" s="2" customFormat="1" ht="30.75" customHeight="1" x14ac:dyDescent="0.35">
      <c r="A246" s="5" t="s">
        <v>44</v>
      </c>
      <c r="B246" s="4"/>
      <c r="C246" s="13"/>
      <c r="D246" s="13"/>
      <c r="E246" s="3"/>
      <c r="F246" s="14"/>
      <c r="G246" s="48"/>
      <c r="H246" s="100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5" t="s">
        <v>45</v>
      </c>
      <c r="B247" s="4"/>
      <c r="C247" s="13"/>
      <c r="D247" s="13"/>
      <c r="E247" s="3"/>
      <c r="F247" s="14"/>
      <c r="G247" s="11"/>
      <c r="H247" s="88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5" t="s">
        <v>46</v>
      </c>
      <c r="B248" s="4"/>
      <c r="C248" s="13"/>
      <c r="D248" s="13"/>
      <c r="E248" s="3"/>
      <c r="F248" s="14"/>
      <c r="G248" s="11"/>
      <c r="H248" s="88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5" t="s">
        <v>47</v>
      </c>
      <c r="B249" s="4"/>
      <c r="C249" s="13"/>
      <c r="D249" s="13"/>
      <c r="E249" s="3"/>
      <c r="F249" s="14"/>
      <c r="G249" s="11"/>
      <c r="H249" s="88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5" t="s">
        <v>48</v>
      </c>
      <c r="B250" s="18"/>
      <c r="C250" s="13"/>
      <c r="D250" s="13"/>
      <c r="E250" s="3"/>
      <c r="F250" s="14"/>
      <c r="G250" s="11"/>
      <c r="H250" s="88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3"/>
      <c r="B251" s="18"/>
      <c r="C251" s="6"/>
      <c r="D251" s="6"/>
      <c r="E251" s="6"/>
      <c r="F251" s="11"/>
      <c r="G251" s="11"/>
      <c r="H251" s="90"/>
      <c r="I251" s="7"/>
      <c r="J251" s="7"/>
      <c r="K251" s="8"/>
      <c r="L251" s="9"/>
      <c r="M251" s="6"/>
      <c r="N251" s="19"/>
      <c r="O251" s="19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20"/>
      <c r="C252" s="6"/>
      <c r="D252" s="6"/>
      <c r="E252" s="6"/>
      <c r="F252" s="11"/>
      <c r="G252" s="11"/>
      <c r="H252" s="88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3"/>
      <c r="B253" s="20"/>
      <c r="C253" s="6"/>
      <c r="D253" s="6"/>
      <c r="E253" s="6"/>
      <c r="F253" s="11"/>
      <c r="G253" s="11"/>
      <c r="H253" s="88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3"/>
      <c r="B254" s="20"/>
      <c r="C254" s="6"/>
      <c r="D254" s="6"/>
      <c r="E254" s="6"/>
      <c r="F254" s="11"/>
      <c r="G254" s="11"/>
      <c r="H254" s="88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49"/>
      <c r="B255" s="20"/>
      <c r="C255" s="6"/>
      <c r="D255" s="6"/>
      <c r="E255" s="6"/>
      <c r="F255" s="11"/>
      <c r="G255" s="11"/>
      <c r="H255" s="88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3"/>
      <c r="B256" s="20"/>
      <c r="C256" s="6"/>
      <c r="D256" s="6"/>
      <c r="E256" s="6"/>
      <c r="F256" s="11"/>
      <c r="G256" s="11"/>
      <c r="H256" s="88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3"/>
      <c r="B257" s="20"/>
      <c r="C257" s="6"/>
      <c r="D257" s="6"/>
      <c r="E257" s="6"/>
      <c r="F257" s="11"/>
      <c r="G257" s="11"/>
      <c r="H257" s="88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20"/>
      <c r="C258" s="6"/>
      <c r="D258" s="6"/>
      <c r="E258" s="6"/>
      <c r="F258" s="11"/>
      <c r="G258" s="11"/>
      <c r="H258" s="88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21"/>
      <c r="C259" s="6"/>
      <c r="D259" s="20"/>
      <c r="E259" s="6"/>
      <c r="F259" s="20"/>
      <c r="G259" s="6"/>
      <c r="H259" s="91"/>
      <c r="I259" s="6"/>
      <c r="J259" s="6"/>
      <c r="K259" s="20"/>
      <c r="L259" s="6"/>
      <c r="M259" s="20"/>
      <c r="N259" s="6"/>
      <c r="O259" s="6"/>
      <c r="P259" s="20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3"/>
      <c r="B260" s="20"/>
      <c r="C260" s="3"/>
      <c r="D260" s="21"/>
      <c r="E260" s="3"/>
      <c r="F260" s="21"/>
      <c r="G260" s="3"/>
      <c r="H260" s="101"/>
      <c r="I260" s="3"/>
      <c r="J260" s="3"/>
      <c r="K260" s="21"/>
      <c r="L260" s="3"/>
      <c r="M260" s="21"/>
      <c r="N260" s="3"/>
      <c r="O260" s="3"/>
      <c r="P260" s="21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20"/>
      <c r="C261" s="6"/>
      <c r="D261" s="20"/>
      <c r="E261" s="6"/>
      <c r="F261" s="20"/>
      <c r="G261" s="6"/>
      <c r="H261" s="91"/>
      <c r="I261" s="6"/>
      <c r="J261" s="6"/>
      <c r="K261" s="20"/>
      <c r="L261" s="6"/>
      <c r="M261" s="20"/>
      <c r="N261" s="6"/>
      <c r="O261" s="6"/>
      <c r="P261" s="20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50"/>
      <c r="B262" s="20"/>
      <c r="C262" s="6"/>
      <c r="D262" s="6"/>
      <c r="E262" s="6"/>
      <c r="F262" s="11"/>
      <c r="G262" s="11"/>
      <c r="H262" s="88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20"/>
      <c r="C263" s="6"/>
      <c r="D263" s="6"/>
      <c r="E263" s="6"/>
      <c r="F263" s="11"/>
      <c r="G263" s="11"/>
      <c r="H263" s="88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20"/>
      <c r="C264" s="6"/>
      <c r="D264" s="6"/>
      <c r="E264" s="6"/>
      <c r="F264" s="11"/>
      <c r="G264" s="11"/>
      <c r="H264" s="88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20"/>
      <c r="C265" s="6"/>
      <c r="D265" s="6"/>
      <c r="E265" s="6"/>
      <c r="F265" s="11"/>
      <c r="G265" s="11"/>
      <c r="H265" s="88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51"/>
      <c r="C266" s="6"/>
      <c r="D266" s="6"/>
      <c r="E266" s="6"/>
      <c r="F266" s="11"/>
      <c r="G266" s="11"/>
      <c r="H266" s="88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20"/>
      <c r="C267" s="6"/>
      <c r="D267" s="6"/>
      <c r="E267" s="6"/>
      <c r="F267" s="11"/>
      <c r="G267" s="11"/>
      <c r="H267" s="88"/>
      <c r="I267" s="7"/>
      <c r="J267" s="7"/>
      <c r="K267" s="8"/>
      <c r="L267" s="9"/>
      <c r="M267" s="6"/>
      <c r="N267" s="6"/>
      <c r="O267" s="6"/>
      <c r="P267" s="6"/>
      <c r="Q267" s="6"/>
      <c r="R267" s="20"/>
      <c r="S267" s="6"/>
      <c r="T267" s="20"/>
      <c r="U267" s="6"/>
      <c r="V267" s="20"/>
      <c r="W267" s="6"/>
      <c r="X267" s="20"/>
      <c r="Y267" s="6"/>
      <c r="Z267" s="20"/>
      <c r="AA267" s="6"/>
      <c r="AB267" s="20"/>
      <c r="AC267" s="6"/>
      <c r="AD267" s="20"/>
      <c r="AE267" s="6"/>
      <c r="AF267" s="20"/>
      <c r="AG267" s="6"/>
      <c r="AH267" s="20"/>
      <c r="AI267" s="6"/>
      <c r="AJ267" s="20"/>
    </row>
    <row r="268" spans="1:36" s="2" customFormat="1" ht="30.75" customHeight="1" x14ac:dyDescent="0.35">
      <c r="A268" s="6"/>
      <c r="B268" s="20"/>
      <c r="C268" s="6"/>
      <c r="D268" s="6"/>
      <c r="E268" s="6"/>
      <c r="F268" s="11"/>
      <c r="G268" s="11"/>
      <c r="H268" s="88"/>
      <c r="I268" s="7"/>
      <c r="J268" s="7"/>
      <c r="K268" s="8"/>
      <c r="L268" s="9"/>
      <c r="M268" s="6"/>
      <c r="N268" s="6"/>
      <c r="O268" s="6"/>
      <c r="P268" s="6"/>
      <c r="Q268" s="3"/>
      <c r="R268" s="21"/>
      <c r="S268" s="3"/>
      <c r="T268" s="21"/>
      <c r="U268" s="3"/>
      <c r="V268" s="21"/>
      <c r="W268" s="3"/>
      <c r="X268" s="21"/>
      <c r="Y268" s="3"/>
      <c r="Z268" s="21"/>
      <c r="AA268" s="3"/>
      <c r="AB268" s="21"/>
      <c r="AC268" s="3"/>
      <c r="AD268" s="21"/>
      <c r="AE268" s="3"/>
      <c r="AF268" s="21"/>
      <c r="AG268" s="3"/>
      <c r="AH268" s="21"/>
      <c r="AI268" s="3"/>
      <c r="AJ268" s="21"/>
    </row>
    <row r="269" spans="1:36" s="2" customFormat="1" ht="30.75" customHeight="1" x14ac:dyDescent="0.35">
      <c r="A269" s="6"/>
      <c r="B269" s="20"/>
      <c r="C269" s="6"/>
      <c r="D269" s="6"/>
      <c r="E269" s="6"/>
      <c r="F269" s="11"/>
      <c r="G269" s="11"/>
      <c r="H269" s="88"/>
      <c r="I269" s="7"/>
      <c r="J269" s="7"/>
      <c r="K269" s="8"/>
      <c r="L269" s="9"/>
      <c r="M269" s="6"/>
      <c r="N269" s="6"/>
      <c r="O269" s="6"/>
      <c r="P269" s="6"/>
      <c r="Q269" s="6"/>
      <c r="R269" s="20"/>
      <c r="S269" s="6"/>
      <c r="T269" s="20"/>
      <c r="U269" s="6"/>
      <c r="V269" s="20"/>
      <c r="W269" s="6"/>
      <c r="X269" s="20"/>
      <c r="Y269" s="6"/>
      <c r="Z269" s="20"/>
      <c r="AA269" s="6"/>
      <c r="AB269" s="20"/>
      <c r="AC269" s="6"/>
      <c r="AD269" s="20"/>
      <c r="AE269" s="6"/>
      <c r="AF269" s="20"/>
      <c r="AG269" s="6"/>
      <c r="AH269" s="20"/>
      <c r="AI269" s="6"/>
      <c r="AJ269" s="20"/>
    </row>
    <row r="270" spans="1:36" s="2" customFormat="1" ht="30.75" customHeight="1" x14ac:dyDescent="0.35">
      <c r="A270" s="6"/>
      <c r="B270" s="20"/>
      <c r="C270" s="6"/>
      <c r="D270" s="6"/>
      <c r="E270" s="6"/>
      <c r="F270" s="11"/>
      <c r="G270" s="11"/>
      <c r="H270" s="88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20"/>
      <c r="C271" s="6"/>
      <c r="D271" s="6"/>
      <c r="E271" s="6"/>
      <c r="F271" s="6"/>
      <c r="G271" s="6"/>
      <c r="H271" s="8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20"/>
      <c r="C272" s="6"/>
      <c r="D272" s="6"/>
      <c r="E272" s="6"/>
      <c r="F272" s="6"/>
      <c r="G272" s="6"/>
      <c r="H272" s="8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8"/>
      <c r="C273" s="6"/>
      <c r="D273" s="6"/>
      <c r="E273" s="6"/>
      <c r="F273" s="6"/>
      <c r="G273" s="6"/>
      <c r="H273" s="8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8"/>
      <c r="C274" s="6"/>
      <c r="D274" s="6"/>
      <c r="E274" s="6"/>
      <c r="F274" s="11"/>
      <c r="G274" s="11"/>
      <c r="H274" s="88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8"/>
      <c r="C275" s="6"/>
      <c r="D275" s="6"/>
      <c r="E275" s="6"/>
      <c r="F275" s="11"/>
      <c r="G275" s="11"/>
      <c r="H275" s="88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8"/>
      <c r="C276" s="6"/>
      <c r="D276" s="6"/>
      <c r="E276" s="6"/>
      <c r="F276" s="11"/>
      <c r="G276" s="11"/>
      <c r="H276" s="88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8"/>
      <c r="C277" s="6"/>
      <c r="D277" s="6"/>
      <c r="E277" s="6"/>
      <c r="F277" s="11"/>
      <c r="G277" s="11"/>
      <c r="H277" s="88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8"/>
      <c r="C278" s="6"/>
      <c r="D278" s="6"/>
      <c r="E278" s="6"/>
      <c r="F278" s="11"/>
      <c r="G278" s="11"/>
      <c r="H278" s="88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8"/>
      <c r="C279" s="6"/>
      <c r="D279" s="6"/>
      <c r="E279" s="6"/>
      <c r="F279" s="11"/>
      <c r="G279" s="11"/>
      <c r="H279" s="88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8"/>
      <c r="C280" s="6"/>
      <c r="D280" s="6"/>
      <c r="E280" s="6"/>
      <c r="F280" s="11"/>
      <c r="G280" s="11"/>
      <c r="H280" s="88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8"/>
      <c r="C281" s="6"/>
      <c r="D281" s="6"/>
      <c r="E281" s="6"/>
      <c r="F281" s="11"/>
      <c r="G281" s="11"/>
      <c r="H281" s="88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8"/>
      <c r="C282" s="6"/>
      <c r="D282" s="6"/>
      <c r="E282" s="6"/>
      <c r="F282" s="11"/>
      <c r="G282" s="11"/>
      <c r="H282" s="88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8"/>
      <c r="C283" s="6"/>
      <c r="D283" s="6"/>
      <c r="E283" s="6"/>
      <c r="F283" s="11"/>
      <c r="G283" s="11"/>
      <c r="H283" s="88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8"/>
      <c r="C284" s="6"/>
      <c r="D284" s="6"/>
      <c r="E284" s="6"/>
      <c r="F284" s="11"/>
      <c r="G284" s="11"/>
      <c r="H284" s="88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8"/>
      <c r="C285" s="6"/>
      <c r="D285" s="6"/>
      <c r="E285" s="6"/>
      <c r="F285" s="11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8"/>
      <c r="C286" s="6"/>
      <c r="D286" s="6"/>
      <c r="E286" s="6"/>
      <c r="F286" s="11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8"/>
      <c r="C287" s="6"/>
      <c r="D287" s="6"/>
      <c r="E287" s="6"/>
      <c r="F287" s="11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8"/>
      <c r="C288" s="6"/>
      <c r="D288" s="6"/>
      <c r="E288" s="6"/>
      <c r="F288" s="11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8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8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8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8"/>
      <c r="C292" s="6"/>
      <c r="D292" s="6"/>
      <c r="E292" s="6"/>
      <c r="F292" s="11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8"/>
      <c r="C293" s="6"/>
      <c r="D293" s="6"/>
      <c r="E293" s="6"/>
      <c r="F293" s="11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8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8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8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8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8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8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8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8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8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8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8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8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</sheetData>
  <conditionalFormatting sqref="F81 F245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49</v>
      </c>
      <c r="B2" s="53">
        <v>0.6</v>
      </c>
      <c r="C2" s="31"/>
      <c r="D2" s="31"/>
      <c r="E2" s="31"/>
    </row>
    <row r="3" spans="1:5" ht="24" customHeight="1" x14ac:dyDescent="0.3">
      <c r="A3" s="52" t="s">
        <v>50</v>
      </c>
      <c r="B3" s="53">
        <v>0.2</v>
      </c>
      <c r="C3" s="31"/>
      <c r="D3" s="31"/>
      <c r="E3" s="31"/>
    </row>
    <row r="4" spans="1:5" ht="24" customHeight="1" x14ac:dyDescent="0.3">
      <c r="A4" s="52" t="s">
        <v>51</v>
      </c>
      <c r="B4" s="53">
        <v>0.2</v>
      </c>
      <c r="C4" s="31"/>
      <c r="D4" s="31"/>
      <c r="E4" s="31"/>
    </row>
    <row r="5" spans="1:5" ht="24" customHeight="1" x14ac:dyDescent="0.3">
      <c r="A5" s="52" t="s">
        <v>52</v>
      </c>
      <c r="B5" s="53">
        <v>0.316</v>
      </c>
      <c r="C5" s="31"/>
      <c r="D5" s="31"/>
      <c r="E5" s="31"/>
    </row>
    <row r="6" spans="1:5" ht="24" customHeight="1" x14ac:dyDescent="0.3">
      <c r="A6" s="52" t="s">
        <v>53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54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2024-12-02T21:24:49Z</dcterms:modified>
</cp:coreProperties>
</file>